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490" windowHeight="12840" activeTab="0"/>
  </bookViews>
  <sheets>
    <sheet name="Data" sheetId="1" r:id="rId1"/>
    <sheet name="Total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<sst xmlns="http://schemas.openxmlformats.org/spreadsheetml/2006/main" count="6" uniqueCount="6">
  <si>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ﾎﾞｰﾅｽ</t>
  </si>
  <si>
    <t>№</t>
  </si>
  <si>
    <t>継続</t>
  </si>
  <si>
    <t>本数字</t>
  </si>
  <si>
    <t>回数</t>
  </si>
  <si>
    <t>継続番号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</si>
</sst>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#,##0"/>
    <numFmt numFmtId="178" formatCode="0.0"/>
    <numFmt numFmtId="179" formatCode="yyyy/m/d;@"/>
    <numFmt numFmtId="180" formatCode="yy/mm/dd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.25"/>
      <name val="ＭＳ Ｐゴシック"/>
      <family val="3"/>
    </font>
    <font>
      <b/>
      <sz val="11"/>
      <name val="ＭＳ Ｐゴシック"/>
      <family val="3"/>
    </font>
    <font>
      <b/>
      <sz val="2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0" fontId="0" fillId="0" borderId="5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80" fontId="0" fillId="0" borderId="7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80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Total!$G$1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25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Total!$B$1</c:f>
              <c:strCache>
                <c:ptCount val="1"/>
                <c:pt idx="0">
                  <c:v>本数字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Total!$A$2:$A$44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Total!$B$2:$B$44</c:f>
              <c:numCache>
                <c:ptCount val="43"/>
                <c:pt idx="0">
                  <c:v>90</c:v>
                </c:pt>
                <c:pt idx="1">
                  <c:v>102</c:v>
                </c:pt>
                <c:pt idx="2">
                  <c:v>96</c:v>
                </c:pt>
                <c:pt idx="3">
                  <c:v>101</c:v>
                </c:pt>
                <c:pt idx="4">
                  <c:v>99</c:v>
                </c:pt>
                <c:pt idx="5">
                  <c:v>110</c:v>
                </c:pt>
                <c:pt idx="6">
                  <c:v>101</c:v>
                </c:pt>
                <c:pt idx="7">
                  <c:v>114</c:v>
                </c:pt>
                <c:pt idx="8">
                  <c:v>87</c:v>
                </c:pt>
                <c:pt idx="9">
                  <c:v>106</c:v>
                </c:pt>
                <c:pt idx="10">
                  <c:v>103</c:v>
                </c:pt>
                <c:pt idx="11">
                  <c:v>116</c:v>
                </c:pt>
                <c:pt idx="12">
                  <c:v>109</c:v>
                </c:pt>
                <c:pt idx="13">
                  <c:v>107</c:v>
                </c:pt>
                <c:pt idx="14">
                  <c:v>111</c:v>
                </c:pt>
                <c:pt idx="15">
                  <c:v>115</c:v>
                </c:pt>
                <c:pt idx="16">
                  <c:v>104</c:v>
                </c:pt>
                <c:pt idx="17">
                  <c:v>115</c:v>
                </c:pt>
                <c:pt idx="18">
                  <c:v>98</c:v>
                </c:pt>
                <c:pt idx="19">
                  <c:v>114</c:v>
                </c:pt>
                <c:pt idx="20">
                  <c:v>104</c:v>
                </c:pt>
                <c:pt idx="21">
                  <c:v>104</c:v>
                </c:pt>
                <c:pt idx="22">
                  <c:v>115</c:v>
                </c:pt>
                <c:pt idx="23">
                  <c:v>86</c:v>
                </c:pt>
                <c:pt idx="24">
                  <c:v>101</c:v>
                </c:pt>
                <c:pt idx="25">
                  <c:v>103</c:v>
                </c:pt>
                <c:pt idx="26">
                  <c:v>116</c:v>
                </c:pt>
                <c:pt idx="27">
                  <c:v>109</c:v>
                </c:pt>
                <c:pt idx="28">
                  <c:v>100</c:v>
                </c:pt>
                <c:pt idx="29">
                  <c:v>112</c:v>
                </c:pt>
                <c:pt idx="30">
                  <c:v>111</c:v>
                </c:pt>
                <c:pt idx="31">
                  <c:v>92</c:v>
                </c:pt>
                <c:pt idx="32">
                  <c:v>106</c:v>
                </c:pt>
                <c:pt idx="33">
                  <c:v>101</c:v>
                </c:pt>
                <c:pt idx="34">
                  <c:v>112</c:v>
                </c:pt>
                <c:pt idx="35">
                  <c:v>111</c:v>
                </c:pt>
                <c:pt idx="36">
                  <c:v>117</c:v>
                </c:pt>
                <c:pt idx="37">
                  <c:v>109</c:v>
                </c:pt>
                <c:pt idx="38">
                  <c:v>110</c:v>
                </c:pt>
                <c:pt idx="39">
                  <c:v>100</c:v>
                </c:pt>
                <c:pt idx="40">
                  <c:v>107</c:v>
                </c:pt>
                <c:pt idx="41">
                  <c:v>102</c:v>
                </c:pt>
                <c:pt idx="42">
                  <c:v>98</c:v>
                </c:pt>
              </c:numCache>
            </c:numRef>
          </c:val>
        </c:ser>
        <c:ser>
          <c:idx val="2"/>
          <c:order val="1"/>
          <c:tx>
            <c:strRef>
              <c:f>Total!$C$1</c:f>
              <c:strCache>
                <c:ptCount val="1"/>
                <c:pt idx="0">
                  <c:v>ﾎﾞｰﾅｽ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Total!$A$2:$A$44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Total!$C$2:$C$44</c:f>
              <c:numCache>
                <c:ptCount val="43"/>
                <c:pt idx="0">
                  <c:v>11</c:v>
                </c:pt>
                <c:pt idx="1">
                  <c:v>17</c:v>
                </c:pt>
                <c:pt idx="2">
                  <c:v>13</c:v>
                </c:pt>
                <c:pt idx="3">
                  <c:v>19</c:v>
                </c:pt>
                <c:pt idx="4">
                  <c:v>17</c:v>
                </c:pt>
                <c:pt idx="5">
                  <c:v>22</c:v>
                </c:pt>
                <c:pt idx="6">
                  <c:v>17</c:v>
                </c:pt>
                <c:pt idx="7">
                  <c:v>20</c:v>
                </c:pt>
                <c:pt idx="8">
                  <c:v>21</c:v>
                </c:pt>
                <c:pt idx="9">
                  <c:v>25</c:v>
                </c:pt>
                <c:pt idx="10">
                  <c:v>17</c:v>
                </c:pt>
                <c:pt idx="11">
                  <c:v>14</c:v>
                </c:pt>
                <c:pt idx="12">
                  <c:v>26</c:v>
                </c:pt>
                <c:pt idx="13">
                  <c:v>15</c:v>
                </c:pt>
                <c:pt idx="14">
                  <c:v>9</c:v>
                </c:pt>
                <c:pt idx="15">
                  <c:v>17</c:v>
                </c:pt>
                <c:pt idx="16">
                  <c:v>13</c:v>
                </c:pt>
                <c:pt idx="17">
                  <c:v>23</c:v>
                </c:pt>
                <c:pt idx="18">
                  <c:v>16</c:v>
                </c:pt>
                <c:pt idx="19">
                  <c:v>17</c:v>
                </c:pt>
                <c:pt idx="20">
                  <c:v>23</c:v>
                </c:pt>
                <c:pt idx="21">
                  <c:v>14</c:v>
                </c:pt>
                <c:pt idx="22">
                  <c:v>16</c:v>
                </c:pt>
                <c:pt idx="23">
                  <c:v>10</c:v>
                </c:pt>
                <c:pt idx="24">
                  <c:v>15</c:v>
                </c:pt>
                <c:pt idx="25">
                  <c:v>18</c:v>
                </c:pt>
                <c:pt idx="26">
                  <c:v>26</c:v>
                </c:pt>
                <c:pt idx="27">
                  <c:v>27</c:v>
                </c:pt>
                <c:pt idx="28">
                  <c:v>8</c:v>
                </c:pt>
                <c:pt idx="29">
                  <c:v>25</c:v>
                </c:pt>
                <c:pt idx="30">
                  <c:v>14</c:v>
                </c:pt>
                <c:pt idx="31">
                  <c:v>10</c:v>
                </c:pt>
                <c:pt idx="32">
                  <c:v>19</c:v>
                </c:pt>
                <c:pt idx="33">
                  <c:v>19</c:v>
                </c:pt>
                <c:pt idx="34">
                  <c:v>22</c:v>
                </c:pt>
                <c:pt idx="35">
                  <c:v>17</c:v>
                </c:pt>
                <c:pt idx="36">
                  <c:v>19</c:v>
                </c:pt>
                <c:pt idx="37">
                  <c:v>17</c:v>
                </c:pt>
                <c:pt idx="38">
                  <c:v>15</c:v>
                </c:pt>
                <c:pt idx="39">
                  <c:v>18</c:v>
                </c:pt>
                <c:pt idx="40">
                  <c:v>21</c:v>
                </c:pt>
                <c:pt idx="41">
                  <c:v>14</c:v>
                </c:pt>
                <c:pt idx="42">
                  <c:v>18</c:v>
                </c:pt>
              </c:numCache>
            </c:numRef>
          </c:val>
        </c:ser>
        <c:overlap val="100"/>
        <c:axId val="28517285"/>
        <c:axId val="55328974"/>
      </c:bar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28974"/>
        <c:crosses val="autoZero"/>
        <c:auto val="0"/>
        <c:lblOffset val="100"/>
        <c:noMultiLvlLbl val="0"/>
      </c:catAx>
      <c:valAx>
        <c:axId val="553289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1728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ToFit="1"/>
  </sheetViews>
  <pageMargins left="0" right="0" top="0" bottom="0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8610600"/>
    <xdr:graphicFrame>
      <xdr:nvGraphicFramePr>
        <xdr:cNvPr id="1" name="Chart 1"/>
        <xdr:cNvGraphicFramePr/>
      </xdr:nvGraphicFramePr>
      <xdr:xfrm>
        <a:off x="0" y="0"/>
        <a:ext cx="1809750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6"/>
  <sheetViews>
    <sheetView tabSelected="1" workbookViewId="0" topLeftCell="A709">
      <selection activeCell="A757" sqref="A757"/>
    </sheetView>
  </sheetViews>
  <sheetFormatPr defaultColWidth="9.00390625" defaultRowHeight="13.5"/>
  <cols>
    <col min="1" max="1" width="9.50390625" style="12" bestFit="1" customWidth="1"/>
    <col min="2" max="2" width="3.50390625" style="13" bestFit="1" customWidth="1"/>
    <col min="3" max="6" width="3.50390625" style="6" bestFit="1" customWidth="1"/>
    <col min="7" max="7" width="3.50390625" style="7" bestFit="1" customWidth="1"/>
    <col min="8" max="8" width="3.50390625" style="16" bestFit="1" customWidth="1"/>
    <col min="9" max="9" width="53.00390625" style="23" customWidth="1"/>
    <col min="10" max="10" width="3.50390625" style="18" bestFit="1" customWidth="1"/>
    <col min="11" max="15" width="3.50390625" style="21" bestFit="1" customWidth="1"/>
    <col min="16" max="16" width="3.50390625" style="17" bestFit="1" customWidth="1"/>
  </cols>
  <sheetData>
    <row r="1" spans="1:16" ht="13.5">
      <c r="A1" s="8">
        <v>36804</v>
      </c>
      <c r="B1" s="9">
        <v>2</v>
      </c>
      <c r="C1" s="2">
        <v>8</v>
      </c>
      <c r="D1" s="2">
        <v>10</v>
      </c>
      <c r="E1" s="2">
        <v>13</v>
      </c>
      <c r="F1" s="2">
        <v>27</v>
      </c>
      <c r="G1" s="3">
        <v>30</v>
      </c>
      <c r="H1" s="14">
        <v>39</v>
      </c>
      <c r="I1" s="22" t="str">
        <f aca="true" t="shared" si="0" ref="I1:I64">"&lt;a href="&amp;CHAR(34)&amp;"http://homepage3.nifty.com/tam2/loto6.htm"&amp;CHAR(34)&amp;"&gt;第"&amp;TEXT(ROW(),"000#")&amp;"回　抽せん数字 "&amp;TEXT(B1,"0#")&amp;","&amp;TEXT(C1,"0#")&amp;","&amp;TEXT(D1,"0#")&amp;","&amp;TEXT(E1,"0#")&amp;","&amp;TEXT(F1,"0#")&amp;","&amp;TEXT(G1,"0#")&amp;"　ボーナス数字 "&amp;TEXT(H1,"0#")&amp;"&lt;/a&gt;"</f>
        <v>&lt;a href="http://homepage3.nifty.com/tam2/loto6.htm"&gt;第0001回　抽せん数字 02,08,10,13,27,30　ボーナス数字 39&lt;/a&gt;</v>
      </c>
      <c r="J1" s="36"/>
      <c r="K1" s="37"/>
      <c r="L1" s="37"/>
      <c r="M1" s="35" t="s">
        <v>5</v>
      </c>
      <c r="N1" s="37"/>
      <c r="O1" s="37"/>
      <c r="P1" s="38"/>
    </row>
    <row r="2" spans="1:16" ht="13.5">
      <c r="A2" s="10">
        <v>36811</v>
      </c>
      <c r="B2" s="11">
        <v>1</v>
      </c>
      <c r="C2" s="4">
        <v>9</v>
      </c>
      <c r="D2" s="4">
        <v>16</v>
      </c>
      <c r="E2" s="4">
        <v>20</v>
      </c>
      <c r="F2" s="4">
        <v>21</v>
      </c>
      <c r="G2" s="5">
        <v>43</v>
      </c>
      <c r="H2" s="15">
        <v>5</v>
      </c>
      <c r="I2" s="23" t="str">
        <f t="shared" si="0"/>
        <v>&lt;a href="http://homepage3.nifty.com/tam2/loto6.htm"&gt;第0002回　抽せん数字 01,09,16,20,21,43　ボーナス数字 05&lt;/a&gt;</v>
      </c>
      <c r="J2" s="18">
        <f>IF(OR(B2=$B1,B2=$C1,B2=$D1,B2=$E1,B2=$F1,B2=$G1,B2=$H1),B2,"")</f>
      </c>
      <c r="K2" s="21">
        <f aca="true" t="shared" si="1" ref="K2:P2">IF(OR(C2=$B1,C2=$C1,C2=$D1,C2=$E1,C2=$F1,C2=$G1,C2=$H1),C2,"")</f>
      </c>
      <c r="L2" s="21">
        <f t="shared" si="1"/>
      </c>
      <c r="M2" s="21">
        <f t="shared" si="1"/>
      </c>
      <c r="N2" s="21">
        <f t="shared" si="1"/>
      </c>
      <c r="O2" s="21">
        <f t="shared" si="1"/>
      </c>
      <c r="P2" s="17">
        <f t="shared" si="1"/>
      </c>
    </row>
    <row r="3" spans="1:16" ht="13.5">
      <c r="A3" s="10">
        <v>36818</v>
      </c>
      <c r="B3" s="11">
        <v>1</v>
      </c>
      <c r="C3" s="4">
        <v>5</v>
      </c>
      <c r="D3" s="4">
        <v>15</v>
      </c>
      <c r="E3" s="4">
        <v>31</v>
      </c>
      <c r="F3" s="4">
        <v>36</v>
      </c>
      <c r="G3" s="5">
        <v>38</v>
      </c>
      <c r="H3" s="15">
        <v>13</v>
      </c>
      <c r="I3" s="23" t="str">
        <f t="shared" si="0"/>
        <v>&lt;a href="http://homepage3.nifty.com/tam2/loto6.htm"&gt;第0003回　抽せん数字 01,05,15,31,36,38　ボーナス数字 13&lt;/a&gt;</v>
      </c>
      <c r="J3" s="18">
        <f>IF(OR(B3=$B2,B3=$C2,B3=$D2,B3=$E2,B3=$F2,B3=$G2,B3=$H2),B3,"")</f>
        <v>1</v>
      </c>
      <c r="K3" s="21">
        <f aca="true" t="shared" si="2" ref="K3:P3">IF(OR(C3=$B2,C3=$C2,C3=$D2,C3=$E2,C3=$F2,C3=$G2,C3=$H2),C3,"")</f>
        <v>5</v>
      </c>
      <c r="L3" s="21">
        <f t="shared" si="2"/>
      </c>
      <c r="M3" s="21">
        <f t="shared" si="2"/>
      </c>
      <c r="N3" s="21">
        <f t="shared" si="2"/>
      </c>
      <c r="O3" s="21">
        <f t="shared" si="2"/>
      </c>
      <c r="P3" s="17">
        <f t="shared" si="2"/>
      </c>
    </row>
    <row r="4" spans="1:16" ht="13.5">
      <c r="A4" s="10">
        <v>36825</v>
      </c>
      <c r="B4" s="11">
        <v>16</v>
      </c>
      <c r="C4" s="4">
        <v>18</v>
      </c>
      <c r="D4" s="4">
        <v>26</v>
      </c>
      <c r="E4" s="4">
        <v>27</v>
      </c>
      <c r="F4" s="4">
        <v>34</v>
      </c>
      <c r="G4" s="5">
        <v>40</v>
      </c>
      <c r="H4" s="15">
        <v>13</v>
      </c>
      <c r="I4" s="23" t="str">
        <f t="shared" si="0"/>
        <v>&lt;a href="http://homepage3.nifty.com/tam2/loto6.htm"&gt;第0004回　抽せん数字 16,18,26,27,34,40　ボーナス数字 13&lt;/a&gt;</v>
      </c>
      <c r="J4" s="18">
        <f aca="true" t="shared" si="3" ref="J4:J67">IF(OR(B4=$B3,B4=$C3,B4=$D3,B4=$E3,B4=$F3,B4=$G3,B4=$H3),B4,"")</f>
      </c>
      <c r="K4" s="21">
        <f aca="true" t="shared" si="4" ref="K4:K67">IF(OR(C4=$B3,C4=$C3,C4=$D3,C4=$E3,C4=$F3,C4=$G3,C4=$H3),C4,"")</f>
      </c>
      <c r="L4" s="21">
        <f aca="true" t="shared" si="5" ref="L4:L67">IF(OR(D4=$B3,D4=$C3,D4=$D3,D4=$E3,D4=$F3,D4=$G3,D4=$H3),D4,"")</f>
      </c>
      <c r="M4" s="21">
        <f aca="true" t="shared" si="6" ref="M4:M67">IF(OR(E4=$B3,E4=$C3,E4=$D3,E4=$E3,E4=$F3,E4=$G3,E4=$H3),E4,"")</f>
      </c>
      <c r="N4" s="21">
        <f aca="true" t="shared" si="7" ref="N4:N67">IF(OR(F4=$B3,F4=$C3,F4=$D3,F4=$E3,F4=$F3,F4=$G3,F4=$H3),F4,"")</f>
      </c>
      <c r="O4" s="21">
        <f aca="true" t="shared" si="8" ref="O4:O67">IF(OR(G4=$B3,G4=$C3,G4=$D3,G4=$E3,G4=$F3,G4=$G3,G4=$H3),G4,"")</f>
      </c>
      <c r="P4" s="17">
        <f aca="true" t="shared" si="9" ref="P4:P67">IF(OR(H4=$B3,H4=$C3,H4=$D3,H4=$E3,H4=$F3,H4=$G3,H4=$H3),H4,"")</f>
        <v>13</v>
      </c>
    </row>
    <row r="5" spans="1:16" ht="13.5">
      <c r="A5" s="10">
        <v>36832</v>
      </c>
      <c r="B5" s="11">
        <v>9</v>
      </c>
      <c r="C5" s="4">
        <v>15</v>
      </c>
      <c r="D5" s="4">
        <v>21</v>
      </c>
      <c r="E5" s="4">
        <v>23</v>
      </c>
      <c r="F5" s="4">
        <v>27</v>
      </c>
      <c r="G5" s="5">
        <v>28</v>
      </c>
      <c r="H5" s="15">
        <v>43</v>
      </c>
      <c r="I5" s="23" t="str">
        <f t="shared" si="0"/>
        <v>&lt;a href="http://homepage3.nifty.com/tam2/loto6.htm"&gt;第0005回　抽せん数字 09,15,21,23,27,28　ボーナス数字 43&lt;/a&gt;</v>
      </c>
      <c r="J5" s="18">
        <f t="shared" si="3"/>
      </c>
      <c r="K5" s="21">
        <f t="shared" si="4"/>
      </c>
      <c r="L5" s="21">
        <f t="shared" si="5"/>
      </c>
      <c r="M5" s="21">
        <f t="shared" si="6"/>
      </c>
      <c r="N5" s="21">
        <f t="shared" si="7"/>
        <v>27</v>
      </c>
      <c r="O5" s="21">
        <f t="shared" si="8"/>
      </c>
      <c r="P5" s="17">
        <f t="shared" si="9"/>
      </c>
    </row>
    <row r="6" spans="1:16" ht="13.5">
      <c r="A6" s="10">
        <v>36839</v>
      </c>
      <c r="B6" s="11">
        <v>6</v>
      </c>
      <c r="C6" s="4">
        <v>12</v>
      </c>
      <c r="D6" s="4">
        <v>23</v>
      </c>
      <c r="E6" s="4">
        <v>25</v>
      </c>
      <c r="F6" s="4">
        <v>28</v>
      </c>
      <c r="G6" s="5">
        <v>38</v>
      </c>
      <c r="H6" s="15">
        <v>22</v>
      </c>
      <c r="I6" s="23" t="str">
        <f t="shared" si="0"/>
        <v>&lt;a href="http://homepage3.nifty.com/tam2/loto6.htm"&gt;第0006回　抽せん数字 06,12,23,25,28,38　ボーナス数字 22&lt;/a&gt;</v>
      </c>
      <c r="J6" s="18">
        <f t="shared" si="3"/>
      </c>
      <c r="K6" s="21">
        <f t="shared" si="4"/>
      </c>
      <c r="L6" s="21">
        <f t="shared" si="5"/>
        <v>23</v>
      </c>
      <c r="M6" s="21">
        <f t="shared" si="6"/>
      </c>
      <c r="N6" s="21">
        <f t="shared" si="7"/>
        <v>28</v>
      </c>
      <c r="O6" s="21">
        <f t="shared" si="8"/>
      </c>
      <c r="P6" s="17">
        <f t="shared" si="9"/>
      </c>
    </row>
    <row r="7" spans="1:16" ht="13.5">
      <c r="A7" s="10">
        <v>36846</v>
      </c>
      <c r="B7" s="11">
        <v>7</v>
      </c>
      <c r="C7" s="4">
        <v>19</v>
      </c>
      <c r="D7" s="4">
        <v>21</v>
      </c>
      <c r="E7" s="4">
        <v>23</v>
      </c>
      <c r="F7" s="4">
        <v>33</v>
      </c>
      <c r="G7" s="5">
        <v>35</v>
      </c>
      <c r="H7" s="15">
        <v>26</v>
      </c>
      <c r="I7" s="23" t="str">
        <f t="shared" si="0"/>
        <v>&lt;a href="http://homepage3.nifty.com/tam2/loto6.htm"&gt;第0007回　抽せん数字 07,19,21,23,33,35　ボーナス数字 26&lt;/a&gt;</v>
      </c>
      <c r="J7" s="18">
        <f t="shared" si="3"/>
      </c>
      <c r="K7" s="21">
        <f t="shared" si="4"/>
      </c>
      <c r="L7" s="21">
        <f t="shared" si="5"/>
      </c>
      <c r="M7" s="21">
        <f t="shared" si="6"/>
        <v>23</v>
      </c>
      <c r="N7" s="21">
        <f t="shared" si="7"/>
      </c>
      <c r="O7" s="21">
        <f t="shared" si="8"/>
      </c>
      <c r="P7" s="17">
        <f t="shared" si="9"/>
      </c>
    </row>
    <row r="8" spans="1:16" ht="13.5">
      <c r="A8" s="10">
        <v>36853</v>
      </c>
      <c r="B8" s="11">
        <v>11</v>
      </c>
      <c r="C8" s="4">
        <v>16</v>
      </c>
      <c r="D8" s="4">
        <v>18</v>
      </c>
      <c r="E8" s="4">
        <v>20</v>
      </c>
      <c r="F8" s="4">
        <v>42</v>
      </c>
      <c r="G8" s="5">
        <v>43</v>
      </c>
      <c r="H8" s="15">
        <v>28</v>
      </c>
      <c r="I8" s="23" t="str">
        <f t="shared" si="0"/>
        <v>&lt;a href="http://homepage3.nifty.com/tam2/loto6.htm"&gt;第0008回　抽せん数字 11,16,18,20,42,43　ボーナス数字 28&lt;/a&gt;</v>
      </c>
      <c r="J8" s="18">
        <f t="shared" si="3"/>
      </c>
      <c r="K8" s="21">
        <f t="shared" si="4"/>
      </c>
      <c r="L8" s="21">
        <f t="shared" si="5"/>
      </c>
      <c r="M8" s="21">
        <f t="shared" si="6"/>
      </c>
      <c r="N8" s="21">
        <f t="shared" si="7"/>
      </c>
      <c r="O8" s="21">
        <f t="shared" si="8"/>
      </c>
      <c r="P8" s="17">
        <f t="shared" si="9"/>
      </c>
    </row>
    <row r="9" spans="1:16" ht="13.5">
      <c r="A9" s="10">
        <v>36860</v>
      </c>
      <c r="B9" s="11">
        <v>11</v>
      </c>
      <c r="C9" s="4">
        <v>19</v>
      </c>
      <c r="D9" s="4">
        <v>23</v>
      </c>
      <c r="E9" s="4">
        <v>38</v>
      </c>
      <c r="F9" s="4">
        <v>39</v>
      </c>
      <c r="G9" s="5">
        <v>42</v>
      </c>
      <c r="H9" s="15">
        <v>15</v>
      </c>
      <c r="I9" s="23" t="str">
        <f t="shared" si="0"/>
        <v>&lt;a href="http://homepage3.nifty.com/tam2/loto6.htm"&gt;第0009回　抽せん数字 11,19,23,38,39,42　ボーナス数字 15&lt;/a&gt;</v>
      </c>
      <c r="J9" s="18">
        <f t="shared" si="3"/>
        <v>11</v>
      </c>
      <c r="K9" s="21">
        <f t="shared" si="4"/>
      </c>
      <c r="L9" s="21">
        <f t="shared" si="5"/>
      </c>
      <c r="M9" s="21">
        <f t="shared" si="6"/>
      </c>
      <c r="N9" s="21">
        <f t="shared" si="7"/>
      </c>
      <c r="O9" s="21">
        <f t="shared" si="8"/>
        <v>42</v>
      </c>
      <c r="P9" s="17">
        <f t="shared" si="9"/>
      </c>
    </row>
    <row r="10" spans="1:16" ht="13.5">
      <c r="A10" s="10">
        <v>36867</v>
      </c>
      <c r="B10" s="11">
        <v>1</v>
      </c>
      <c r="C10" s="4">
        <v>3</v>
      </c>
      <c r="D10" s="4">
        <v>19</v>
      </c>
      <c r="E10" s="4">
        <v>21</v>
      </c>
      <c r="F10" s="4">
        <v>35</v>
      </c>
      <c r="G10" s="5">
        <v>39</v>
      </c>
      <c r="H10" s="15">
        <v>26</v>
      </c>
      <c r="I10" s="23" t="str">
        <f t="shared" si="0"/>
        <v>&lt;a href="http://homepage3.nifty.com/tam2/loto6.htm"&gt;第0010回　抽せん数字 01,03,19,21,35,39　ボーナス数字 26&lt;/a&gt;</v>
      </c>
      <c r="J10" s="18">
        <f t="shared" si="3"/>
      </c>
      <c r="K10" s="21">
        <f t="shared" si="4"/>
      </c>
      <c r="L10" s="21">
        <f t="shared" si="5"/>
        <v>19</v>
      </c>
      <c r="M10" s="21">
        <f t="shared" si="6"/>
      </c>
      <c r="N10" s="21">
        <f t="shared" si="7"/>
      </c>
      <c r="O10" s="21">
        <f t="shared" si="8"/>
        <v>39</v>
      </c>
      <c r="P10" s="17">
        <f t="shared" si="9"/>
      </c>
    </row>
    <row r="11" spans="1:16" ht="13.5">
      <c r="A11" s="10">
        <v>36874</v>
      </c>
      <c r="B11" s="11">
        <v>12</v>
      </c>
      <c r="C11" s="4">
        <v>26</v>
      </c>
      <c r="D11" s="4">
        <v>32</v>
      </c>
      <c r="E11" s="4">
        <v>37</v>
      </c>
      <c r="F11" s="4">
        <v>40</v>
      </c>
      <c r="G11" s="5">
        <v>42</v>
      </c>
      <c r="H11" s="15">
        <v>16</v>
      </c>
      <c r="I11" s="23" t="str">
        <f t="shared" si="0"/>
        <v>&lt;a href="http://homepage3.nifty.com/tam2/loto6.htm"&gt;第0011回　抽せん数字 12,26,32,37,40,42　ボーナス数字 16&lt;/a&gt;</v>
      </c>
      <c r="J11" s="18">
        <f t="shared" si="3"/>
      </c>
      <c r="K11" s="21">
        <f t="shared" si="4"/>
        <v>26</v>
      </c>
      <c r="L11" s="21">
        <f t="shared" si="5"/>
      </c>
      <c r="M11" s="21">
        <f t="shared" si="6"/>
      </c>
      <c r="N11" s="21">
        <f t="shared" si="7"/>
      </c>
      <c r="O11" s="21">
        <f t="shared" si="8"/>
      </c>
      <c r="P11" s="17">
        <f t="shared" si="9"/>
      </c>
    </row>
    <row r="12" spans="1:16" ht="13.5">
      <c r="A12" s="10">
        <v>36881</v>
      </c>
      <c r="B12" s="11">
        <v>14</v>
      </c>
      <c r="C12" s="4">
        <v>17</v>
      </c>
      <c r="D12" s="4">
        <v>27</v>
      </c>
      <c r="E12" s="4">
        <v>28</v>
      </c>
      <c r="F12" s="4">
        <v>35</v>
      </c>
      <c r="G12" s="5">
        <v>39</v>
      </c>
      <c r="H12" s="15">
        <v>22</v>
      </c>
      <c r="I12" s="23" t="str">
        <f t="shared" si="0"/>
        <v>&lt;a href="http://homepage3.nifty.com/tam2/loto6.htm"&gt;第0012回　抽せん数字 14,17,27,28,35,39　ボーナス数字 22&lt;/a&gt;</v>
      </c>
      <c r="J12" s="18">
        <f t="shared" si="3"/>
      </c>
      <c r="K12" s="21">
        <f t="shared" si="4"/>
      </c>
      <c r="L12" s="21">
        <f t="shared" si="5"/>
      </c>
      <c r="M12" s="21">
        <f t="shared" si="6"/>
      </c>
      <c r="N12" s="21">
        <f t="shared" si="7"/>
      </c>
      <c r="O12" s="21">
        <f t="shared" si="8"/>
      </c>
      <c r="P12" s="17">
        <f t="shared" si="9"/>
      </c>
    </row>
    <row r="13" spans="1:16" ht="13.5">
      <c r="A13" s="10">
        <v>36888</v>
      </c>
      <c r="B13" s="11">
        <v>13</v>
      </c>
      <c r="C13" s="4">
        <v>29</v>
      </c>
      <c r="D13" s="4">
        <v>31</v>
      </c>
      <c r="E13" s="4">
        <v>37</v>
      </c>
      <c r="F13" s="4">
        <v>41</v>
      </c>
      <c r="G13" s="5">
        <v>42</v>
      </c>
      <c r="H13" s="15">
        <v>17</v>
      </c>
      <c r="I13" s="23" t="str">
        <f t="shared" si="0"/>
        <v>&lt;a href="http://homepage3.nifty.com/tam2/loto6.htm"&gt;第0013回　抽せん数字 13,29,31,37,41,42　ボーナス数字 17&lt;/a&gt;</v>
      </c>
      <c r="J13" s="18">
        <f t="shared" si="3"/>
      </c>
      <c r="K13" s="21">
        <f t="shared" si="4"/>
      </c>
      <c r="L13" s="21">
        <f t="shared" si="5"/>
      </c>
      <c r="M13" s="21">
        <f t="shared" si="6"/>
      </c>
      <c r="N13" s="21">
        <f t="shared" si="7"/>
      </c>
      <c r="O13" s="21">
        <f t="shared" si="8"/>
      </c>
      <c r="P13" s="17">
        <f t="shared" si="9"/>
        <v>17</v>
      </c>
    </row>
    <row r="14" spans="1:16" ht="13.5">
      <c r="A14" s="10">
        <v>36895</v>
      </c>
      <c r="B14" s="11">
        <v>2</v>
      </c>
      <c r="C14" s="4">
        <v>8</v>
      </c>
      <c r="D14" s="4">
        <v>11</v>
      </c>
      <c r="E14" s="4">
        <v>35</v>
      </c>
      <c r="F14" s="4">
        <v>37</v>
      </c>
      <c r="G14" s="5">
        <v>38</v>
      </c>
      <c r="H14" s="15">
        <v>43</v>
      </c>
      <c r="I14" s="23" t="str">
        <f t="shared" si="0"/>
        <v>&lt;a href="http://homepage3.nifty.com/tam2/loto6.htm"&gt;第0014回　抽せん数字 02,08,11,35,37,38　ボーナス数字 43&lt;/a&gt;</v>
      </c>
      <c r="J14" s="18">
        <f t="shared" si="3"/>
      </c>
      <c r="K14" s="21">
        <f t="shared" si="4"/>
      </c>
      <c r="L14" s="21">
        <f t="shared" si="5"/>
      </c>
      <c r="M14" s="21">
        <f t="shared" si="6"/>
      </c>
      <c r="N14" s="21">
        <f t="shared" si="7"/>
        <v>37</v>
      </c>
      <c r="O14" s="21">
        <f t="shared" si="8"/>
      </c>
      <c r="P14" s="17">
        <f t="shared" si="9"/>
      </c>
    </row>
    <row r="15" spans="1:16" ht="13.5">
      <c r="A15" s="10">
        <v>36902</v>
      </c>
      <c r="B15" s="11">
        <v>4</v>
      </c>
      <c r="C15" s="4">
        <v>6</v>
      </c>
      <c r="D15" s="4">
        <v>11</v>
      </c>
      <c r="E15" s="4">
        <v>20</v>
      </c>
      <c r="F15" s="4">
        <v>21</v>
      </c>
      <c r="G15" s="5">
        <v>28</v>
      </c>
      <c r="H15" s="15">
        <v>36</v>
      </c>
      <c r="I15" s="23" t="str">
        <f t="shared" si="0"/>
        <v>&lt;a href="http://homepage3.nifty.com/tam2/loto6.htm"&gt;第0015回　抽せん数字 04,06,11,20,21,28　ボーナス数字 36&lt;/a&gt;</v>
      </c>
      <c r="J15" s="18">
        <f t="shared" si="3"/>
      </c>
      <c r="K15" s="21">
        <f t="shared" si="4"/>
      </c>
      <c r="L15" s="21">
        <f t="shared" si="5"/>
        <v>11</v>
      </c>
      <c r="M15" s="21">
        <f t="shared" si="6"/>
      </c>
      <c r="N15" s="21">
        <f t="shared" si="7"/>
      </c>
      <c r="O15" s="21">
        <f t="shared" si="8"/>
      </c>
      <c r="P15" s="17">
        <f t="shared" si="9"/>
      </c>
    </row>
    <row r="16" spans="1:16" ht="13.5">
      <c r="A16" s="10">
        <v>36909</v>
      </c>
      <c r="B16" s="11">
        <v>5</v>
      </c>
      <c r="C16" s="4">
        <v>12</v>
      </c>
      <c r="D16" s="4">
        <v>13</v>
      </c>
      <c r="E16" s="4">
        <v>29</v>
      </c>
      <c r="F16" s="4">
        <v>34</v>
      </c>
      <c r="G16" s="5">
        <v>35</v>
      </c>
      <c r="H16" s="15">
        <v>30</v>
      </c>
      <c r="I16" s="23" t="str">
        <f t="shared" si="0"/>
        <v>&lt;a href="http://homepage3.nifty.com/tam2/loto6.htm"&gt;第0016回　抽せん数字 05,12,13,29,34,35　ボーナス数字 30&lt;/a&gt;</v>
      </c>
      <c r="J16" s="18">
        <f t="shared" si="3"/>
      </c>
      <c r="K16" s="21">
        <f t="shared" si="4"/>
      </c>
      <c r="L16" s="21">
        <f t="shared" si="5"/>
      </c>
      <c r="M16" s="21">
        <f t="shared" si="6"/>
      </c>
      <c r="N16" s="21">
        <f t="shared" si="7"/>
      </c>
      <c r="O16" s="21">
        <f t="shared" si="8"/>
      </c>
      <c r="P16" s="17">
        <f t="shared" si="9"/>
      </c>
    </row>
    <row r="17" spans="1:16" ht="13.5">
      <c r="A17" s="10">
        <v>36916</v>
      </c>
      <c r="B17" s="11">
        <v>14</v>
      </c>
      <c r="C17" s="4">
        <v>20</v>
      </c>
      <c r="D17" s="4">
        <v>25</v>
      </c>
      <c r="E17" s="4">
        <v>34</v>
      </c>
      <c r="F17" s="4">
        <v>35</v>
      </c>
      <c r="G17" s="5">
        <v>36</v>
      </c>
      <c r="H17" s="15">
        <v>11</v>
      </c>
      <c r="I17" s="23" t="str">
        <f t="shared" si="0"/>
        <v>&lt;a href="http://homepage3.nifty.com/tam2/loto6.htm"&gt;第0017回　抽せん数字 14,20,25,34,35,36　ボーナス数字 11&lt;/a&gt;</v>
      </c>
      <c r="J17" s="18">
        <f t="shared" si="3"/>
      </c>
      <c r="K17" s="21">
        <f t="shared" si="4"/>
      </c>
      <c r="L17" s="21">
        <f t="shared" si="5"/>
      </c>
      <c r="M17" s="21">
        <f t="shared" si="6"/>
        <v>34</v>
      </c>
      <c r="N17" s="21">
        <f t="shared" si="7"/>
        <v>35</v>
      </c>
      <c r="O17" s="21">
        <f t="shared" si="8"/>
      </c>
      <c r="P17" s="17">
        <f t="shared" si="9"/>
      </c>
    </row>
    <row r="18" spans="1:16" ht="13.5">
      <c r="A18" s="10">
        <v>36923</v>
      </c>
      <c r="B18" s="11">
        <v>6</v>
      </c>
      <c r="C18" s="4">
        <v>16</v>
      </c>
      <c r="D18" s="4">
        <v>18</v>
      </c>
      <c r="E18" s="4">
        <v>27</v>
      </c>
      <c r="F18" s="4">
        <v>36</v>
      </c>
      <c r="G18" s="5">
        <v>41</v>
      </c>
      <c r="H18" s="15">
        <v>33</v>
      </c>
      <c r="I18" s="23" t="str">
        <f t="shared" si="0"/>
        <v>&lt;a href="http://homepage3.nifty.com/tam2/loto6.htm"&gt;第0018回　抽せん数字 06,16,18,27,36,41　ボーナス数字 33&lt;/a&gt;</v>
      </c>
      <c r="J18" s="18">
        <f t="shared" si="3"/>
      </c>
      <c r="K18" s="21">
        <f t="shared" si="4"/>
      </c>
      <c r="L18" s="21">
        <f t="shared" si="5"/>
      </c>
      <c r="M18" s="21">
        <f t="shared" si="6"/>
      </c>
      <c r="N18" s="21">
        <f t="shared" si="7"/>
        <v>36</v>
      </c>
      <c r="O18" s="21">
        <f t="shared" si="8"/>
      </c>
      <c r="P18" s="17">
        <f t="shared" si="9"/>
      </c>
    </row>
    <row r="19" spans="1:16" ht="13.5">
      <c r="A19" s="10">
        <v>36930</v>
      </c>
      <c r="B19" s="11">
        <v>4</v>
      </c>
      <c r="C19" s="4">
        <v>8</v>
      </c>
      <c r="D19" s="4">
        <v>12</v>
      </c>
      <c r="E19" s="4">
        <v>30</v>
      </c>
      <c r="F19" s="4">
        <v>33</v>
      </c>
      <c r="G19" s="5">
        <v>43</v>
      </c>
      <c r="H19" s="15">
        <v>14</v>
      </c>
      <c r="I19" s="23" t="str">
        <f t="shared" si="0"/>
        <v>&lt;a href="http://homepage3.nifty.com/tam2/loto6.htm"&gt;第0019回　抽せん数字 04,08,12,30,33,43　ボーナス数字 14&lt;/a&gt;</v>
      </c>
      <c r="J19" s="18">
        <f t="shared" si="3"/>
      </c>
      <c r="K19" s="21">
        <f t="shared" si="4"/>
      </c>
      <c r="L19" s="21">
        <f t="shared" si="5"/>
      </c>
      <c r="M19" s="21">
        <f t="shared" si="6"/>
      </c>
      <c r="N19" s="21">
        <f t="shared" si="7"/>
        <v>33</v>
      </c>
      <c r="O19" s="21">
        <f t="shared" si="8"/>
      </c>
      <c r="P19" s="17">
        <f t="shared" si="9"/>
      </c>
    </row>
    <row r="20" spans="1:16" ht="13.5">
      <c r="A20" s="10">
        <v>36937</v>
      </c>
      <c r="B20" s="11">
        <v>7</v>
      </c>
      <c r="C20" s="4">
        <v>29</v>
      </c>
      <c r="D20" s="4">
        <v>33</v>
      </c>
      <c r="E20" s="4">
        <v>35</v>
      </c>
      <c r="F20" s="4">
        <v>37</v>
      </c>
      <c r="G20" s="5">
        <v>39</v>
      </c>
      <c r="H20" s="15">
        <v>19</v>
      </c>
      <c r="I20" s="23" t="str">
        <f t="shared" si="0"/>
        <v>&lt;a href="http://homepage3.nifty.com/tam2/loto6.htm"&gt;第0020回　抽せん数字 07,29,33,35,37,39　ボーナス数字 19&lt;/a&gt;</v>
      </c>
      <c r="J20" s="18">
        <f t="shared" si="3"/>
      </c>
      <c r="K20" s="21">
        <f t="shared" si="4"/>
      </c>
      <c r="L20" s="21">
        <f t="shared" si="5"/>
        <v>33</v>
      </c>
      <c r="M20" s="21">
        <f t="shared" si="6"/>
      </c>
      <c r="N20" s="21">
        <f t="shared" si="7"/>
      </c>
      <c r="O20" s="21">
        <f t="shared" si="8"/>
      </c>
      <c r="P20" s="17">
        <f t="shared" si="9"/>
      </c>
    </row>
    <row r="21" spans="1:16" ht="13.5">
      <c r="A21" s="10">
        <v>36944</v>
      </c>
      <c r="B21" s="11">
        <v>5</v>
      </c>
      <c r="C21" s="4">
        <v>7</v>
      </c>
      <c r="D21" s="4">
        <v>13</v>
      </c>
      <c r="E21" s="4">
        <v>19</v>
      </c>
      <c r="F21" s="4">
        <v>38</v>
      </c>
      <c r="G21" s="5">
        <v>41</v>
      </c>
      <c r="H21" s="15">
        <v>42</v>
      </c>
      <c r="I21" s="23" t="str">
        <f t="shared" si="0"/>
        <v>&lt;a href="http://homepage3.nifty.com/tam2/loto6.htm"&gt;第0021回　抽せん数字 05,07,13,19,38,41　ボーナス数字 42&lt;/a&gt;</v>
      </c>
      <c r="J21" s="18">
        <f t="shared" si="3"/>
      </c>
      <c r="K21" s="21">
        <f t="shared" si="4"/>
        <v>7</v>
      </c>
      <c r="L21" s="21">
        <f t="shared" si="5"/>
      </c>
      <c r="M21" s="21">
        <f t="shared" si="6"/>
        <v>19</v>
      </c>
      <c r="N21" s="21">
        <f t="shared" si="7"/>
      </c>
      <c r="O21" s="21">
        <f t="shared" si="8"/>
      </c>
      <c r="P21" s="17">
        <f t="shared" si="9"/>
      </c>
    </row>
    <row r="22" spans="1:16" ht="13.5">
      <c r="A22" s="10">
        <v>36951</v>
      </c>
      <c r="B22" s="11">
        <v>8</v>
      </c>
      <c r="C22" s="4">
        <v>12</v>
      </c>
      <c r="D22" s="4">
        <v>16</v>
      </c>
      <c r="E22" s="4">
        <v>19</v>
      </c>
      <c r="F22" s="4">
        <v>20</v>
      </c>
      <c r="G22" s="5">
        <v>35</v>
      </c>
      <c r="H22" s="15">
        <v>41</v>
      </c>
      <c r="I22" s="23" t="str">
        <f t="shared" si="0"/>
        <v>&lt;a href="http://homepage3.nifty.com/tam2/loto6.htm"&gt;第0022回　抽せん数字 08,12,16,19,20,35　ボーナス数字 41&lt;/a&gt;</v>
      </c>
      <c r="J22" s="18">
        <f t="shared" si="3"/>
      </c>
      <c r="K22" s="21">
        <f t="shared" si="4"/>
      </c>
      <c r="L22" s="21">
        <f t="shared" si="5"/>
      </c>
      <c r="M22" s="21">
        <f t="shared" si="6"/>
        <v>19</v>
      </c>
      <c r="N22" s="21">
        <f t="shared" si="7"/>
      </c>
      <c r="O22" s="21">
        <f t="shared" si="8"/>
      </c>
      <c r="P22" s="17">
        <f t="shared" si="9"/>
        <v>41</v>
      </c>
    </row>
    <row r="23" spans="1:16" ht="13.5">
      <c r="A23" s="10">
        <v>36958</v>
      </c>
      <c r="B23" s="11">
        <v>7</v>
      </c>
      <c r="C23" s="4">
        <v>10</v>
      </c>
      <c r="D23" s="4">
        <v>28</v>
      </c>
      <c r="E23" s="4">
        <v>32</v>
      </c>
      <c r="F23" s="4">
        <v>33</v>
      </c>
      <c r="G23" s="5">
        <v>40</v>
      </c>
      <c r="H23" s="15">
        <v>13</v>
      </c>
      <c r="I23" s="23" t="str">
        <f t="shared" si="0"/>
        <v>&lt;a href="http://homepage3.nifty.com/tam2/loto6.htm"&gt;第0023回　抽せん数字 07,10,28,32,33,40　ボーナス数字 13&lt;/a&gt;</v>
      </c>
      <c r="J23" s="18">
        <f t="shared" si="3"/>
      </c>
      <c r="K23" s="21">
        <f t="shared" si="4"/>
      </c>
      <c r="L23" s="21">
        <f t="shared" si="5"/>
      </c>
      <c r="M23" s="21">
        <f t="shared" si="6"/>
      </c>
      <c r="N23" s="21">
        <f t="shared" si="7"/>
      </c>
      <c r="O23" s="21">
        <f t="shared" si="8"/>
      </c>
      <c r="P23" s="17">
        <f t="shared" si="9"/>
      </c>
    </row>
    <row r="24" spans="1:16" ht="13.5">
      <c r="A24" s="10">
        <v>36965</v>
      </c>
      <c r="B24" s="11">
        <v>15</v>
      </c>
      <c r="C24" s="4">
        <v>18</v>
      </c>
      <c r="D24" s="4">
        <v>19</v>
      </c>
      <c r="E24" s="4">
        <v>30</v>
      </c>
      <c r="F24" s="4">
        <v>36</v>
      </c>
      <c r="G24" s="5">
        <v>38</v>
      </c>
      <c r="H24" s="15">
        <v>13</v>
      </c>
      <c r="I24" s="23" t="str">
        <f t="shared" si="0"/>
        <v>&lt;a href="http://homepage3.nifty.com/tam2/loto6.htm"&gt;第0024回　抽せん数字 15,18,19,30,36,38　ボーナス数字 13&lt;/a&gt;</v>
      </c>
      <c r="J24" s="18">
        <f t="shared" si="3"/>
      </c>
      <c r="K24" s="21">
        <f t="shared" si="4"/>
      </c>
      <c r="L24" s="21">
        <f t="shared" si="5"/>
      </c>
      <c r="M24" s="21">
        <f t="shared" si="6"/>
      </c>
      <c r="N24" s="21">
        <f t="shared" si="7"/>
      </c>
      <c r="O24" s="21">
        <f t="shared" si="8"/>
      </c>
      <c r="P24" s="17">
        <f t="shared" si="9"/>
        <v>13</v>
      </c>
    </row>
    <row r="25" spans="1:16" ht="13.5">
      <c r="A25" s="10">
        <v>36972</v>
      </c>
      <c r="B25" s="11">
        <v>11</v>
      </c>
      <c r="C25" s="4">
        <v>32</v>
      </c>
      <c r="D25" s="4">
        <v>34</v>
      </c>
      <c r="E25" s="4">
        <v>37</v>
      </c>
      <c r="F25" s="4">
        <v>40</v>
      </c>
      <c r="G25" s="5">
        <v>43</v>
      </c>
      <c r="H25" s="15">
        <v>8</v>
      </c>
      <c r="I25" s="23" t="str">
        <f t="shared" si="0"/>
        <v>&lt;a href="http://homepage3.nifty.com/tam2/loto6.htm"&gt;第0025回　抽せん数字 11,32,34,37,40,43　ボーナス数字 08&lt;/a&gt;</v>
      </c>
      <c r="J25" s="18">
        <f t="shared" si="3"/>
      </c>
      <c r="K25" s="21">
        <f t="shared" si="4"/>
      </c>
      <c r="L25" s="21">
        <f t="shared" si="5"/>
      </c>
      <c r="M25" s="21">
        <f t="shared" si="6"/>
      </c>
      <c r="N25" s="21">
        <f t="shared" si="7"/>
      </c>
      <c r="O25" s="21">
        <f t="shared" si="8"/>
      </c>
      <c r="P25" s="17">
        <f t="shared" si="9"/>
      </c>
    </row>
    <row r="26" spans="1:16" ht="13.5">
      <c r="A26" s="10">
        <v>36979</v>
      </c>
      <c r="B26" s="11">
        <v>3</v>
      </c>
      <c r="C26" s="4">
        <v>4</v>
      </c>
      <c r="D26" s="4">
        <v>11</v>
      </c>
      <c r="E26" s="4">
        <v>12</v>
      </c>
      <c r="F26" s="4">
        <v>13</v>
      </c>
      <c r="G26" s="5">
        <v>43</v>
      </c>
      <c r="H26" s="15">
        <v>22</v>
      </c>
      <c r="I26" s="23" t="str">
        <f t="shared" si="0"/>
        <v>&lt;a href="http://homepage3.nifty.com/tam2/loto6.htm"&gt;第0026回　抽せん数字 03,04,11,12,13,43　ボーナス数字 22&lt;/a&gt;</v>
      </c>
      <c r="J26" s="18">
        <f t="shared" si="3"/>
      </c>
      <c r="K26" s="21">
        <f t="shared" si="4"/>
      </c>
      <c r="L26" s="21">
        <f t="shared" si="5"/>
        <v>11</v>
      </c>
      <c r="M26" s="21">
        <f t="shared" si="6"/>
      </c>
      <c r="N26" s="21">
        <f t="shared" si="7"/>
      </c>
      <c r="O26" s="21">
        <f t="shared" si="8"/>
        <v>43</v>
      </c>
      <c r="P26" s="17">
        <f t="shared" si="9"/>
      </c>
    </row>
    <row r="27" spans="1:16" ht="13.5">
      <c r="A27" s="10">
        <v>36986</v>
      </c>
      <c r="B27" s="11">
        <v>4</v>
      </c>
      <c r="C27" s="4">
        <v>8</v>
      </c>
      <c r="D27" s="4">
        <v>20</v>
      </c>
      <c r="E27" s="4">
        <v>30</v>
      </c>
      <c r="F27" s="4">
        <v>33</v>
      </c>
      <c r="G27" s="5">
        <v>38</v>
      </c>
      <c r="H27" s="15">
        <v>10</v>
      </c>
      <c r="I27" s="23" t="str">
        <f t="shared" si="0"/>
        <v>&lt;a href="http://homepage3.nifty.com/tam2/loto6.htm"&gt;第0027回　抽せん数字 04,08,20,30,33,38　ボーナス数字 10&lt;/a&gt;</v>
      </c>
      <c r="J27" s="18">
        <f t="shared" si="3"/>
        <v>4</v>
      </c>
      <c r="K27" s="21">
        <f t="shared" si="4"/>
      </c>
      <c r="L27" s="21">
        <f t="shared" si="5"/>
      </c>
      <c r="M27" s="21">
        <f t="shared" si="6"/>
      </c>
      <c r="N27" s="21">
        <f t="shared" si="7"/>
      </c>
      <c r="O27" s="21">
        <f t="shared" si="8"/>
      </c>
      <c r="P27" s="17">
        <f t="shared" si="9"/>
      </c>
    </row>
    <row r="28" spans="1:16" ht="13.5">
      <c r="A28" s="10">
        <v>36993</v>
      </c>
      <c r="B28" s="11">
        <v>6</v>
      </c>
      <c r="C28" s="4">
        <v>11</v>
      </c>
      <c r="D28" s="4">
        <v>15</v>
      </c>
      <c r="E28" s="4">
        <v>20</v>
      </c>
      <c r="F28" s="4">
        <v>31</v>
      </c>
      <c r="G28" s="5">
        <v>41</v>
      </c>
      <c r="H28" s="15">
        <v>7</v>
      </c>
      <c r="I28" s="23" t="str">
        <f t="shared" si="0"/>
        <v>&lt;a href="http://homepage3.nifty.com/tam2/loto6.htm"&gt;第0028回　抽せん数字 06,11,15,20,31,41　ボーナス数字 07&lt;/a&gt;</v>
      </c>
      <c r="J28" s="18">
        <f t="shared" si="3"/>
      </c>
      <c r="K28" s="21">
        <f t="shared" si="4"/>
      </c>
      <c r="L28" s="21">
        <f t="shared" si="5"/>
      </c>
      <c r="M28" s="21">
        <f t="shared" si="6"/>
        <v>20</v>
      </c>
      <c r="N28" s="21">
        <f t="shared" si="7"/>
      </c>
      <c r="O28" s="21">
        <f t="shared" si="8"/>
      </c>
      <c r="P28" s="17">
        <f t="shared" si="9"/>
      </c>
    </row>
    <row r="29" spans="1:16" ht="13.5">
      <c r="A29" s="10">
        <v>37000</v>
      </c>
      <c r="B29" s="11">
        <v>8</v>
      </c>
      <c r="C29" s="4">
        <v>12</v>
      </c>
      <c r="D29" s="4">
        <v>20</v>
      </c>
      <c r="E29" s="4">
        <v>35</v>
      </c>
      <c r="F29" s="4">
        <v>37</v>
      </c>
      <c r="G29" s="5">
        <v>40</v>
      </c>
      <c r="H29" s="15">
        <v>33</v>
      </c>
      <c r="I29" s="23" t="str">
        <f t="shared" si="0"/>
        <v>&lt;a href="http://homepage3.nifty.com/tam2/loto6.htm"&gt;第0029回　抽せん数字 08,12,20,35,37,40　ボーナス数字 33&lt;/a&gt;</v>
      </c>
      <c r="J29" s="18">
        <f t="shared" si="3"/>
      </c>
      <c r="K29" s="21">
        <f t="shared" si="4"/>
      </c>
      <c r="L29" s="21">
        <f t="shared" si="5"/>
        <v>20</v>
      </c>
      <c r="M29" s="21">
        <f t="shared" si="6"/>
      </c>
      <c r="N29" s="21">
        <f t="shared" si="7"/>
      </c>
      <c r="O29" s="21">
        <f t="shared" si="8"/>
      </c>
      <c r="P29" s="17">
        <f t="shared" si="9"/>
      </c>
    </row>
    <row r="30" spans="1:16" ht="13.5">
      <c r="A30" s="10">
        <v>37007</v>
      </c>
      <c r="B30" s="11">
        <v>4</v>
      </c>
      <c r="C30" s="4">
        <v>16</v>
      </c>
      <c r="D30" s="4">
        <v>17</v>
      </c>
      <c r="E30" s="4">
        <v>19</v>
      </c>
      <c r="F30" s="4">
        <v>26</v>
      </c>
      <c r="G30" s="5">
        <v>37</v>
      </c>
      <c r="H30" s="15">
        <v>8</v>
      </c>
      <c r="I30" s="23" t="str">
        <f t="shared" si="0"/>
        <v>&lt;a href="http://homepage3.nifty.com/tam2/loto6.htm"&gt;第0030回　抽せん数字 04,16,17,19,26,37　ボーナス数字 08&lt;/a&gt;</v>
      </c>
      <c r="J30" s="18">
        <f t="shared" si="3"/>
      </c>
      <c r="K30" s="21">
        <f t="shared" si="4"/>
      </c>
      <c r="L30" s="21">
        <f t="shared" si="5"/>
      </c>
      <c r="M30" s="21">
        <f t="shared" si="6"/>
      </c>
      <c r="N30" s="21">
        <f t="shared" si="7"/>
      </c>
      <c r="O30" s="21">
        <f t="shared" si="8"/>
        <v>37</v>
      </c>
      <c r="P30" s="17">
        <f t="shared" si="9"/>
        <v>8</v>
      </c>
    </row>
    <row r="31" spans="1:16" ht="13.5">
      <c r="A31" s="10">
        <v>37014</v>
      </c>
      <c r="B31" s="11">
        <v>7</v>
      </c>
      <c r="C31" s="4">
        <v>18</v>
      </c>
      <c r="D31" s="4">
        <v>22</v>
      </c>
      <c r="E31" s="4">
        <v>25</v>
      </c>
      <c r="F31" s="4">
        <v>28</v>
      </c>
      <c r="G31" s="5">
        <v>43</v>
      </c>
      <c r="H31" s="15">
        <v>4</v>
      </c>
      <c r="I31" s="23" t="str">
        <f t="shared" si="0"/>
        <v>&lt;a href="http://homepage3.nifty.com/tam2/loto6.htm"&gt;第0031回　抽せん数字 07,18,22,25,28,43　ボーナス数字 04&lt;/a&gt;</v>
      </c>
      <c r="J31" s="18">
        <f t="shared" si="3"/>
      </c>
      <c r="K31" s="21">
        <f t="shared" si="4"/>
      </c>
      <c r="L31" s="21">
        <f t="shared" si="5"/>
      </c>
      <c r="M31" s="21">
        <f t="shared" si="6"/>
      </c>
      <c r="N31" s="21">
        <f t="shared" si="7"/>
      </c>
      <c r="O31" s="21">
        <f t="shared" si="8"/>
      </c>
      <c r="P31" s="17">
        <f t="shared" si="9"/>
        <v>4</v>
      </c>
    </row>
    <row r="32" spans="1:16" ht="13.5">
      <c r="A32" s="10">
        <v>37021</v>
      </c>
      <c r="B32" s="11">
        <v>3</v>
      </c>
      <c r="C32" s="4">
        <v>6</v>
      </c>
      <c r="D32" s="4">
        <v>7</v>
      </c>
      <c r="E32" s="4">
        <v>23</v>
      </c>
      <c r="F32" s="4">
        <v>29</v>
      </c>
      <c r="G32" s="5">
        <v>41</v>
      </c>
      <c r="H32" s="15">
        <v>33</v>
      </c>
      <c r="I32" s="23" t="str">
        <f t="shared" si="0"/>
        <v>&lt;a href="http://homepage3.nifty.com/tam2/loto6.htm"&gt;第0032回　抽せん数字 03,06,07,23,29,41　ボーナス数字 33&lt;/a&gt;</v>
      </c>
      <c r="J32" s="18">
        <f t="shared" si="3"/>
      </c>
      <c r="K32" s="21">
        <f t="shared" si="4"/>
      </c>
      <c r="L32" s="21">
        <f t="shared" si="5"/>
        <v>7</v>
      </c>
      <c r="M32" s="21">
        <f t="shared" si="6"/>
      </c>
      <c r="N32" s="21">
        <f t="shared" si="7"/>
      </c>
      <c r="O32" s="21">
        <f t="shared" si="8"/>
      </c>
      <c r="P32" s="17">
        <f t="shared" si="9"/>
      </c>
    </row>
    <row r="33" spans="1:16" ht="13.5">
      <c r="A33" s="10">
        <v>37028</v>
      </c>
      <c r="B33" s="11">
        <v>8</v>
      </c>
      <c r="C33" s="4">
        <v>17</v>
      </c>
      <c r="D33" s="4">
        <v>22</v>
      </c>
      <c r="E33" s="4">
        <v>25</v>
      </c>
      <c r="F33" s="4">
        <v>29</v>
      </c>
      <c r="G33" s="5">
        <v>41</v>
      </c>
      <c r="H33" s="15">
        <v>13</v>
      </c>
      <c r="I33" s="23" t="str">
        <f t="shared" si="0"/>
        <v>&lt;a href="http://homepage3.nifty.com/tam2/loto6.htm"&gt;第0033回　抽せん数字 08,17,22,25,29,41　ボーナス数字 13&lt;/a&gt;</v>
      </c>
      <c r="J33" s="18">
        <f t="shared" si="3"/>
      </c>
      <c r="K33" s="21">
        <f t="shared" si="4"/>
      </c>
      <c r="L33" s="21">
        <f t="shared" si="5"/>
      </c>
      <c r="M33" s="21">
        <f t="shared" si="6"/>
      </c>
      <c r="N33" s="21">
        <f t="shared" si="7"/>
        <v>29</v>
      </c>
      <c r="O33" s="21">
        <f t="shared" si="8"/>
        <v>41</v>
      </c>
      <c r="P33" s="17">
        <f t="shared" si="9"/>
      </c>
    </row>
    <row r="34" spans="1:16" ht="13.5">
      <c r="A34" s="10">
        <v>37035</v>
      </c>
      <c r="B34" s="11">
        <v>2</v>
      </c>
      <c r="C34" s="4">
        <v>20</v>
      </c>
      <c r="D34" s="4">
        <v>25</v>
      </c>
      <c r="E34" s="4">
        <v>30</v>
      </c>
      <c r="F34" s="4">
        <v>37</v>
      </c>
      <c r="G34" s="5">
        <v>40</v>
      </c>
      <c r="H34" s="15">
        <v>10</v>
      </c>
      <c r="I34" s="23" t="str">
        <f t="shared" si="0"/>
        <v>&lt;a href="http://homepage3.nifty.com/tam2/loto6.htm"&gt;第0034回　抽せん数字 02,20,25,30,37,40　ボーナス数字 10&lt;/a&gt;</v>
      </c>
      <c r="J34" s="18">
        <f t="shared" si="3"/>
      </c>
      <c r="K34" s="21">
        <f t="shared" si="4"/>
      </c>
      <c r="L34" s="21">
        <f t="shared" si="5"/>
        <v>25</v>
      </c>
      <c r="M34" s="21">
        <f t="shared" si="6"/>
      </c>
      <c r="N34" s="21">
        <f t="shared" si="7"/>
      </c>
      <c r="O34" s="21">
        <f t="shared" si="8"/>
      </c>
      <c r="P34" s="17">
        <f t="shared" si="9"/>
      </c>
    </row>
    <row r="35" spans="1:16" ht="13.5">
      <c r="A35" s="10">
        <v>37042</v>
      </c>
      <c r="B35" s="11">
        <v>3</v>
      </c>
      <c r="C35" s="4">
        <v>5</v>
      </c>
      <c r="D35" s="4">
        <v>13</v>
      </c>
      <c r="E35" s="4">
        <v>30</v>
      </c>
      <c r="F35" s="4">
        <v>32</v>
      </c>
      <c r="G35" s="5">
        <v>41</v>
      </c>
      <c r="H35" s="15">
        <v>28</v>
      </c>
      <c r="I35" s="23" t="str">
        <f t="shared" si="0"/>
        <v>&lt;a href="http://homepage3.nifty.com/tam2/loto6.htm"&gt;第0035回　抽せん数字 03,05,13,30,32,41　ボーナス数字 28&lt;/a&gt;</v>
      </c>
      <c r="J35" s="18">
        <f t="shared" si="3"/>
      </c>
      <c r="K35" s="21">
        <f t="shared" si="4"/>
      </c>
      <c r="L35" s="21">
        <f t="shared" si="5"/>
      </c>
      <c r="M35" s="21">
        <f t="shared" si="6"/>
        <v>30</v>
      </c>
      <c r="N35" s="21">
        <f t="shared" si="7"/>
      </c>
      <c r="O35" s="21">
        <f t="shared" si="8"/>
      </c>
      <c r="P35" s="17">
        <f t="shared" si="9"/>
      </c>
    </row>
    <row r="36" spans="1:16" ht="13.5">
      <c r="A36" s="10">
        <v>37049</v>
      </c>
      <c r="B36" s="11">
        <v>1</v>
      </c>
      <c r="C36" s="4">
        <v>16</v>
      </c>
      <c r="D36" s="4">
        <v>20</v>
      </c>
      <c r="E36" s="4">
        <v>23</v>
      </c>
      <c r="F36" s="4">
        <v>30</v>
      </c>
      <c r="G36" s="5">
        <v>40</v>
      </c>
      <c r="H36" s="15">
        <v>17</v>
      </c>
      <c r="I36" s="23" t="str">
        <f t="shared" si="0"/>
        <v>&lt;a href="http://homepage3.nifty.com/tam2/loto6.htm"&gt;第0036回　抽せん数字 01,16,20,23,30,40　ボーナス数字 17&lt;/a&gt;</v>
      </c>
      <c r="J36" s="18">
        <f t="shared" si="3"/>
      </c>
      <c r="K36" s="21">
        <f t="shared" si="4"/>
      </c>
      <c r="L36" s="21">
        <f t="shared" si="5"/>
      </c>
      <c r="M36" s="21">
        <f t="shared" si="6"/>
      </c>
      <c r="N36" s="21">
        <f t="shared" si="7"/>
        <v>30</v>
      </c>
      <c r="O36" s="21">
        <f t="shared" si="8"/>
      </c>
      <c r="P36" s="17">
        <f t="shared" si="9"/>
      </c>
    </row>
    <row r="37" spans="1:16" ht="13.5">
      <c r="A37" s="10">
        <v>37056</v>
      </c>
      <c r="B37" s="11">
        <v>3</v>
      </c>
      <c r="C37" s="4">
        <v>5</v>
      </c>
      <c r="D37" s="4">
        <v>9</v>
      </c>
      <c r="E37" s="4">
        <v>17</v>
      </c>
      <c r="F37" s="4">
        <v>21</v>
      </c>
      <c r="G37" s="5">
        <v>41</v>
      </c>
      <c r="H37" s="15">
        <v>26</v>
      </c>
      <c r="I37" s="23" t="str">
        <f t="shared" si="0"/>
        <v>&lt;a href="http://homepage3.nifty.com/tam2/loto6.htm"&gt;第0037回　抽せん数字 03,05,09,17,21,41　ボーナス数字 26&lt;/a&gt;</v>
      </c>
      <c r="J37" s="18">
        <f t="shared" si="3"/>
      </c>
      <c r="K37" s="21">
        <f t="shared" si="4"/>
      </c>
      <c r="L37" s="21">
        <f t="shared" si="5"/>
      </c>
      <c r="M37" s="21">
        <f t="shared" si="6"/>
        <v>17</v>
      </c>
      <c r="N37" s="21">
        <f t="shared" si="7"/>
      </c>
      <c r="O37" s="21">
        <f t="shared" si="8"/>
      </c>
      <c r="P37" s="17">
        <f t="shared" si="9"/>
      </c>
    </row>
    <row r="38" spans="1:16" ht="13.5">
      <c r="A38" s="10">
        <v>37063</v>
      </c>
      <c r="B38" s="11">
        <v>2</v>
      </c>
      <c r="C38" s="4">
        <v>9</v>
      </c>
      <c r="D38" s="4">
        <v>26</v>
      </c>
      <c r="E38" s="4">
        <v>27</v>
      </c>
      <c r="F38" s="4">
        <v>34</v>
      </c>
      <c r="G38" s="5">
        <v>43</v>
      </c>
      <c r="H38" s="15">
        <v>42</v>
      </c>
      <c r="I38" s="23" t="str">
        <f t="shared" si="0"/>
        <v>&lt;a href="http://homepage3.nifty.com/tam2/loto6.htm"&gt;第0038回　抽せん数字 02,09,26,27,34,43　ボーナス数字 42&lt;/a&gt;</v>
      </c>
      <c r="J38" s="18">
        <f t="shared" si="3"/>
      </c>
      <c r="K38" s="21">
        <f t="shared" si="4"/>
        <v>9</v>
      </c>
      <c r="L38" s="21">
        <f t="shared" si="5"/>
        <v>26</v>
      </c>
      <c r="M38" s="21">
        <f t="shared" si="6"/>
      </c>
      <c r="N38" s="21">
        <f t="shared" si="7"/>
      </c>
      <c r="O38" s="21">
        <f t="shared" si="8"/>
      </c>
      <c r="P38" s="17">
        <f t="shared" si="9"/>
      </c>
    </row>
    <row r="39" spans="1:16" ht="13.5">
      <c r="A39" s="10">
        <v>37070</v>
      </c>
      <c r="B39" s="11">
        <v>10</v>
      </c>
      <c r="C39" s="4">
        <v>18</v>
      </c>
      <c r="D39" s="4">
        <v>22</v>
      </c>
      <c r="E39" s="4">
        <v>25</v>
      </c>
      <c r="F39" s="4">
        <v>39</v>
      </c>
      <c r="G39" s="5">
        <v>42</v>
      </c>
      <c r="H39" s="15">
        <v>17</v>
      </c>
      <c r="I39" s="23" t="str">
        <f t="shared" si="0"/>
        <v>&lt;a href="http://homepage3.nifty.com/tam2/loto6.htm"&gt;第0039回　抽せん数字 10,18,22,25,39,42　ボーナス数字 17&lt;/a&gt;</v>
      </c>
      <c r="J39" s="18">
        <f t="shared" si="3"/>
      </c>
      <c r="K39" s="21">
        <f t="shared" si="4"/>
      </c>
      <c r="L39" s="21">
        <f t="shared" si="5"/>
      </c>
      <c r="M39" s="21">
        <f t="shared" si="6"/>
      </c>
      <c r="N39" s="21">
        <f t="shared" si="7"/>
      </c>
      <c r="O39" s="21">
        <f t="shared" si="8"/>
        <v>42</v>
      </c>
      <c r="P39" s="17">
        <f t="shared" si="9"/>
      </c>
    </row>
    <row r="40" spans="1:16" ht="13.5">
      <c r="A40" s="10">
        <v>37077</v>
      </c>
      <c r="B40" s="11">
        <v>5</v>
      </c>
      <c r="C40" s="4">
        <v>17</v>
      </c>
      <c r="D40" s="4">
        <v>25</v>
      </c>
      <c r="E40" s="4">
        <v>34</v>
      </c>
      <c r="F40" s="4">
        <v>38</v>
      </c>
      <c r="G40" s="5">
        <v>39</v>
      </c>
      <c r="H40" s="15">
        <v>2</v>
      </c>
      <c r="I40" s="23" t="str">
        <f t="shared" si="0"/>
        <v>&lt;a href="http://homepage3.nifty.com/tam2/loto6.htm"&gt;第0040回　抽せん数字 05,17,25,34,38,39　ボーナス数字 02&lt;/a&gt;</v>
      </c>
      <c r="J40" s="18">
        <f t="shared" si="3"/>
      </c>
      <c r="K40" s="21">
        <f t="shared" si="4"/>
        <v>17</v>
      </c>
      <c r="L40" s="21">
        <f t="shared" si="5"/>
        <v>25</v>
      </c>
      <c r="M40" s="21">
        <f t="shared" si="6"/>
      </c>
      <c r="N40" s="21">
        <f t="shared" si="7"/>
      </c>
      <c r="O40" s="21">
        <f t="shared" si="8"/>
        <v>39</v>
      </c>
      <c r="P40" s="17">
        <f t="shared" si="9"/>
      </c>
    </row>
    <row r="41" spans="1:16" ht="13.5">
      <c r="A41" s="10">
        <v>37084</v>
      </c>
      <c r="B41" s="11">
        <v>18</v>
      </c>
      <c r="C41" s="4">
        <v>21</v>
      </c>
      <c r="D41" s="4">
        <v>27</v>
      </c>
      <c r="E41" s="4">
        <v>33</v>
      </c>
      <c r="F41" s="4">
        <v>36</v>
      </c>
      <c r="G41" s="5">
        <v>38</v>
      </c>
      <c r="H41" s="15">
        <v>23</v>
      </c>
      <c r="I41" s="23" t="str">
        <f t="shared" si="0"/>
        <v>&lt;a href="http://homepage3.nifty.com/tam2/loto6.htm"&gt;第0041回　抽せん数字 18,21,27,33,36,38　ボーナス数字 23&lt;/a&gt;</v>
      </c>
      <c r="J41" s="18">
        <f t="shared" si="3"/>
      </c>
      <c r="K41" s="21">
        <f t="shared" si="4"/>
      </c>
      <c r="L41" s="21">
        <f t="shared" si="5"/>
      </c>
      <c r="M41" s="21">
        <f t="shared" si="6"/>
      </c>
      <c r="N41" s="21">
        <f t="shared" si="7"/>
      </c>
      <c r="O41" s="21">
        <f t="shared" si="8"/>
        <v>38</v>
      </c>
      <c r="P41" s="17">
        <f t="shared" si="9"/>
      </c>
    </row>
    <row r="42" spans="1:16" ht="13.5">
      <c r="A42" s="10">
        <v>37091</v>
      </c>
      <c r="B42" s="11">
        <v>4</v>
      </c>
      <c r="C42" s="4">
        <v>15</v>
      </c>
      <c r="D42" s="4">
        <v>21</v>
      </c>
      <c r="E42" s="4">
        <v>24</v>
      </c>
      <c r="F42" s="4">
        <v>33</v>
      </c>
      <c r="G42" s="5">
        <v>37</v>
      </c>
      <c r="H42" s="15">
        <v>9</v>
      </c>
      <c r="I42" s="23" t="str">
        <f t="shared" si="0"/>
        <v>&lt;a href="http://homepage3.nifty.com/tam2/loto6.htm"&gt;第0042回　抽せん数字 04,15,21,24,33,37　ボーナス数字 09&lt;/a&gt;</v>
      </c>
      <c r="J42" s="18">
        <f t="shared" si="3"/>
      </c>
      <c r="K42" s="21">
        <f t="shared" si="4"/>
      </c>
      <c r="L42" s="21">
        <f t="shared" si="5"/>
        <v>21</v>
      </c>
      <c r="M42" s="21">
        <f t="shared" si="6"/>
      </c>
      <c r="N42" s="21">
        <f t="shared" si="7"/>
        <v>33</v>
      </c>
      <c r="O42" s="21">
        <f t="shared" si="8"/>
      </c>
      <c r="P42" s="17">
        <f t="shared" si="9"/>
      </c>
    </row>
    <row r="43" spans="1:16" ht="13.5">
      <c r="A43" s="10">
        <v>37098</v>
      </c>
      <c r="B43" s="11">
        <v>1</v>
      </c>
      <c r="C43" s="4">
        <v>2</v>
      </c>
      <c r="D43" s="4">
        <v>3</v>
      </c>
      <c r="E43" s="4">
        <v>15</v>
      </c>
      <c r="F43" s="4">
        <v>24</v>
      </c>
      <c r="G43" s="5">
        <v>26</v>
      </c>
      <c r="H43" s="15">
        <v>27</v>
      </c>
      <c r="I43" s="23" t="str">
        <f t="shared" si="0"/>
        <v>&lt;a href="http://homepage3.nifty.com/tam2/loto6.htm"&gt;第0043回　抽せん数字 01,02,03,15,24,26　ボーナス数字 27&lt;/a&gt;</v>
      </c>
      <c r="J43" s="18">
        <f t="shared" si="3"/>
      </c>
      <c r="K43" s="21">
        <f t="shared" si="4"/>
      </c>
      <c r="L43" s="21">
        <f t="shared" si="5"/>
      </c>
      <c r="M43" s="21">
        <f t="shared" si="6"/>
        <v>15</v>
      </c>
      <c r="N43" s="21">
        <f t="shared" si="7"/>
        <v>24</v>
      </c>
      <c r="O43" s="21">
        <f t="shared" si="8"/>
      </c>
      <c r="P43" s="17">
        <f t="shared" si="9"/>
      </c>
    </row>
    <row r="44" spans="1:16" ht="13.5">
      <c r="A44" s="10">
        <v>37105</v>
      </c>
      <c r="B44" s="11">
        <v>3</v>
      </c>
      <c r="C44" s="4">
        <v>16</v>
      </c>
      <c r="D44" s="4">
        <v>24</v>
      </c>
      <c r="E44" s="4">
        <v>31</v>
      </c>
      <c r="F44" s="4">
        <v>34</v>
      </c>
      <c r="G44" s="5">
        <v>42</v>
      </c>
      <c r="H44" s="15">
        <v>36</v>
      </c>
      <c r="I44" s="23" t="str">
        <f t="shared" si="0"/>
        <v>&lt;a href="http://homepage3.nifty.com/tam2/loto6.htm"&gt;第0044回　抽せん数字 03,16,24,31,34,42　ボーナス数字 36&lt;/a&gt;</v>
      </c>
      <c r="J44" s="18">
        <f t="shared" si="3"/>
        <v>3</v>
      </c>
      <c r="K44" s="21">
        <f t="shared" si="4"/>
      </c>
      <c r="L44" s="21">
        <f t="shared" si="5"/>
        <v>24</v>
      </c>
      <c r="M44" s="21">
        <f t="shared" si="6"/>
      </c>
      <c r="N44" s="21">
        <f t="shared" si="7"/>
      </c>
      <c r="O44" s="21">
        <f t="shared" si="8"/>
      </c>
      <c r="P44" s="17">
        <f t="shared" si="9"/>
      </c>
    </row>
    <row r="45" spans="1:16" ht="13.5">
      <c r="A45" s="10">
        <v>37112</v>
      </c>
      <c r="B45" s="11">
        <v>7</v>
      </c>
      <c r="C45" s="4">
        <v>9</v>
      </c>
      <c r="D45" s="4">
        <v>28</v>
      </c>
      <c r="E45" s="4">
        <v>32</v>
      </c>
      <c r="F45" s="4">
        <v>36</v>
      </c>
      <c r="G45" s="5">
        <v>38</v>
      </c>
      <c r="H45" s="15">
        <v>8</v>
      </c>
      <c r="I45" s="23" t="str">
        <f t="shared" si="0"/>
        <v>&lt;a href="http://homepage3.nifty.com/tam2/loto6.htm"&gt;第0045回　抽せん数字 07,09,28,32,36,38　ボーナス数字 08&lt;/a&gt;</v>
      </c>
      <c r="J45" s="18">
        <f t="shared" si="3"/>
      </c>
      <c r="K45" s="21">
        <f t="shared" si="4"/>
      </c>
      <c r="L45" s="21">
        <f t="shared" si="5"/>
      </c>
      <c r="M45" s="21">
        <f t="shared" si="6"/>
      </c>
      <c r="N45" s="21">
        <f t="shared" si="7"/>
        <v>36</v>
      </c>
      <c r="O45" s="21">
        <f t="shared" si="8"/>
      </c>
      <c r="P45" s="17">
        <f t="shared" si="9"/>
      </c>
    </row>
    <row r="46" spans="1:16" ht="13.5">
      <c r="A46" s="10">
        <v>37119</v>
      </c>
      <c r="B46" s="11">
        <v>11</v>
      </c>
      <c r="C46" s="4">
        <v>14</v>
      </c>
      <c r="D46" s="4">
        <v>21</v>
      </c>
      <c r="E46" s="4">
        <v>24</v>
      </c>
      <c r="F46" s="4">
        <v>25</v>
      </c>
      <c r="G46" s="5">
        <v>42</v>
      </c>
      <c r="H46" s="15">
        <v>41</v>
      </c>
      <c r="I46" s="23" t="str">
        <f t="shared" si="0"/>
        <v>&lt;a href="http://homepage3.nifty.com/tam2/loto6.htm"&gt;第0046回　抽せん数字 11,14,21,24,25,42　ボーナス数字 41&lt;/a&gt;</v>
      </c>
      <c r="J46" s="18">
        <f t="shared" si="3"/>
      </c>
      <c r="K46" s="21">
        <f t="shared" si="4"/>
      </c>
      <c r="L46" s="21">
        <f t="shared" si="5"/>
      </c>
      <c r="M46" s="21">
        <f t="shared" si="6"/>
      </c>
      <c r="N46" s="21">
        <f t="shared" si="7"/>
      </c>
      <c r="O46" s="21">
        <f t="shared" si="8"/>
      </c>
      <c r="P46" s="17">
        <f t="shared" si="9"/>
      </c>
    </row>
    <row r="47" spans="1:16" ht="13.5">
      <c r="A47" s="10">
        <v>37126</v>
      </c>
      <c r="B47" s="11">
        <v>3</v>
      </c>
      <c r="C47" s="4">
        <v>11</v>
      </c>
      <c r="D47" s="4">
        <v>14</v>
      </c>
      <c r="E47" s="4">
        <v>25</v>
      </c>
      <c r="F47" s="4">
        <v>27</v>
      </c>
      <c r="G47" s="5">
        <v>31</v>
      </c>
      <c r="H47" s="15">
        <v>22</v>
      </c>
      <c r="I47" s="23" t="str">
        <f t="shared" si="0"/>
        <v>&lt;a href="http://homepage3.nifty.com/tam2/loto6.htm"&gt;第0047回　抽せん数字 03,11,14,25,27,31　ボーナス数字 22&lt;/a&gt;</v>
      </c>
      <c r="J47" s="18">
        <f t="shared" si="3"/>
      </c>
      <c r="K47" s="21">
        <f t="shared" si="4"/>
        <v>11</v>
      </c>
      <c r="L47" s="21">
        <f t="shared" si="5"/>
        <v>14</v>
      </c>
      <c r="M47" s="21">
        <f t="shared" si="6"/>
        <v>25</v>
      </c>
      <c r="N47" s="21">
        <f t="shared" si="7"/>
      </c>
      <c r="O47" s="21">
        <f t="shared" si="8"/>
      </c>
      <c r="P47" s="17">
        <f t="shared" si="9"/>
      </c>
    </row>
    <row r="48" spans="1:16" ht="13.5">
      <c r="A48" s="10">
        <v>37133</v>
      </c>
      <c r="B48" s="11">
        <v>2</v>
      </c>
      <c r="C48" s="4">
        <v>5</v>
      </c>
      <c r="D48" s="4">
        <v>28</v>
      </c>
      <c r="E48" s="4">
        <v>30</v>
      </c>
      <c r="F48" s="4">
        <v>33</v>
      </c>
      <c r="G48" s="5">
        <v>40</v>
      </c>
      <c r="H48" s="15">
        <v>26</v>
      </c>
      <c r="I48" s="23" t="str">
        <f t="shared" si="0"/>
        <v>&lt;a href="http://homepage3.nifty.com/tam2/loto6.htm"&gt;第0048回　抽せん数字 02,05,28,30,33,40　ボーナス数字 26&lt;/a&gt;</v>
      </c>
      <c r="J48" s="18">
        <f t="shared" si="3"/>
      </c>
      <c r="K48" s="21">
        <f t="shared" si="4"/>
      </c>
      <c r="L48" s="21">
        <f t="shared" si="5"/>
      </c>
      <c r="M48" s="21">
        <f t="shared" si="6"/>
      </c>
      <c r="N48" s="21">
        <f t="shared" si="7"/>
      </c>
      <c r="O48" s="21">
        <f t="shared" si="8"/>
      </c>
      <c r="P48" s="17">
        <f t="shared" si="9"/>
      </c>
    </row>
    <row r="49" spans="1:16" ht="13.5">
      <c r="A49" s="10">
        <v>37140</v>
      </c>
      <c r="B49" s="11">
        <v>2</v>
      </c>
      <c r="C49" s="4">
        <v>13</v>
      </c>
      <c r="D49" s="4">
        <v>21</v>
      </c>
      <c r="E49" s="4">
        <v>31</v>
      </c>
      <c r="F49" s="4">
        <v>32</v>
      </c>
      <c r="G49" s="5">
        <v>41</v>
      </c>
      <c r="H49" s="15">
        <v>35</v>
      </c>
      <c r="I49" s="23" t="str">
        <f t="shared" si="0"/>
        <v>&lt;a href="http://homepage3.nifty.com/tam2/loto6.htm"&gt;第0049回　抽せん数字 02,13,21,31,32,41　ボーナス数字 35&lt;/a&gt;</v>
      </c>
      <c r="J49" s="18">
        <f t="shared" si="3"/>
        <v>2</v>
      </c>
      <c r="K49" s="21">
        <f t="shared" si="4"/>
      </c>
      <c r="L49" s="21">
        <f t="shared" si="5"/>
      </c>
      <c r="M49" s="21">
        <f t="shared" si="6"/>
      </c>
      <c r="N49" s="21">
        <f t="shared" si="7"/>
      </c>
      <c r="O49" s="21">
        <f t="shared" si="8"/>
      </c>
      <c r="P49" s="17">
        <f t="shared" si="9"/>
      </c>
    </row>
    <row r="50" spans="1:16" ht="13.5">
      <c r="A50" s="10">
        <v>37147</v>
      </c>
      <c r="B50" s="11">
        <v>5</v>
      </c>
      <c r="C50" s="4">
        <v>13</v>
      </c>
      <c r="D50" s="4">
        <v>15</v>
      </c>
      <c r="E50" s="4">
        <v>25</v>
      </c>
      <c r="F50" s="4">
        <v>27</v>
      </c>
      <c r="G50" s="5">
        <v>39</v>
      </c>
      <c r="H50" s="15">
        <v>40</v>
      </c>
      <c r="I50" s="23" t="str">
        <f t="shared" si="0"/>
        <v>&lt;a href="http://homepage3.nifty.com/tam2/loto6.htm"&gt;第0050回　抽せん数字 05,13,15,25,27,39　ボーナス数字 40&lt;/a&gt;</v>
      </c>
      <c r="J50" s="18">
        <f t="shared" si="3"/>
      </c>
      <c r="K50" s="21">
        <f t="shared" si="4"/>
        <v>13</v>
      </c>
      <c r="L50" s="21">
        <f t="shared" si="5"/>
      </c>
      <c r="M50" s="21">
        <f t="shared" si="6"/>
      </c>
      <c r="N50" s="21">
        <f t="shared" si="7"/>
      </c>
      <c r="O50" s="21">
        <f t="shared" si="8"/>
      </c>
      <c r="P50" s="17">
        <f t="shared" si="9"/>
      </c>
    </row>
    <row r="51" spans="1:16" ht="13.5">
      <c r="A51" s="10">
        <v>37154</v>
      </c>
      <c r="B51" s="11">
        <v>7</v>
      </c>
      <c r="C51" s="4">
        <v>15</v>
      </c>
      <c r="D51" s="4">
        <v>24</v>
      </c>
      <c r="E51" s="4">
        <v>37</v>
      </c>
      <c r="F51" s="4">
        <v>38</v>
      </c>
      <c r="G51" s="5">
        <v>41</v>
      </c>
      <c r="H51" s="15">
        <v>34</v>
      </c>
      <c r="I51" s="23" t="str">
        <f t="shared" si="0"/>
        <v>&lt;a href="http://homepage3.nifty.com/tam2/loto6.htm"&gt;第0051回　抽せん数字 07,15,24,37,38,41　ボーナス数字 34&lt;/a&gt;</v>
      </c>
      <c r="J51" s="18">
        <f t="shared" si="3"/>
      </c>
      <c r="K51" s="21">
        <f t="shared" si="4"/>
        <v>15</v>
      </c>
      <c r="L51" s="21">
        <f t="shared" si="5"/>
      </c>
      <c r="M51" s="21">
        <f t="shared" si="6"/>
      </c>
      <c r="N51" s="21">
        <f t="shared" si="7"/>
      </c>
      <c r="O51" s="21">
        <f t="shared" si="8"/>
      </c>
      <c r="P51" s="17">
        <f t="shared" si="9"/>
      </c>
    </row>
    <row r="52" spans="1:16" ht="13.5">
      <c r="A52" s="10">
        <v>37161</v>
      </c>
      <c r="B52" s="11">
        <v>1</v>
      </c>
      <c r="C52" s="4">
        <v>16</v>
      </c>
      <c r="D52" s="4">
        <v>24</v>
      </c>
      <c r="E52" s="4">
        <v>25</v>
      </c>
      <c r="F52" s="4">
        <v>36</v>
      </c>
      <c r="G52" s="5">
        <v>42</v>
      </c>
      <c r="H52" s="15">
        <v>21</v>
      </c>
      <c r="I52" s="23" t="str">
        <f t="shared" si="0"/>
        <v>&lt;a href="http://homepage3.nifty.com/tam2/loto6.htm"&gt;第0052回　抽せん数字 01,16,24,25,36,42　ボーナス数字 21&lt;/a&gt;</v>
      </c>
      <c r="J52" s="18">
        <f t="shared" si="3"/>
      </c>
      <c r="K52" s="21">
        <f t="shared" si="4"/>
      </c>
      <c r="L52" s="21">
        <f t="shared" si="5"/>
        <v>24</v>
      </c>
      <c r="M52" s="21">
        <f t="shared" si="6"/>
      </c>
      <c r="N52" s="21">
        <f t="shared" si="7"/>
      </c>
      <c r="O52" s="21">
        <f t="shared" si="8"/>
      </c>
      <c r="P52" s="17">
        <f t="shared" si="9"/>
      </c>
    </row>
    <row r="53" spans="1:16" ht="13.5">
      <c r="A53" s="10">
        <v>37168</v>
      </c>
      <c r="B53" s="11">
        <v>2</v>
      </c>
      <c r="C53" s="4">
        <v>15</v>
      </c>
      <c r="D53" s="4">
        <v>23</v>
      </c>
      <c r="E53" s="4">
        <v>37</v>
      </c>
      <c r="F53" s="4">
        <v>40</v>
      </c>
      <c r="G53" s="5">
        <v>43</v>
      </c>
      <c r="H53" s="15">
        <v>25</v>
      </c>
      <c r="I53" s="23" t="str">
        <f t="shared" si="0"/>
        <v>&lt;a href="http://homepage3.nifty.com/tam2/loto6.htm"&gt;第0053回　抽せん数字 02,15,23,37,40,43　ボーナス数字 25&lt;/a&gt;</v>
      </c>
      <c r="J53" s="18">
        <f t="shared" si="3"/>
      </c>
      <c r="K53" s="21">
        <f t="shared" si="4"/>
      </c>
      <c r="L53" s="21">
        <f t="shared" si="5"/>
      </c>
      <c r="M53" s="21">
        <f t="shared" si="6"/>
      </c>
      <c r="N53" s="21">
        <f t="shared" si="7"/>
      </c>
      <c r="O53" s="21">
        <f t="shared" si="8"/>
      </c>
      <c r="P53" s="17">
        <f t="shared" si="9"/>
        <v>25</v>
      </c>
    </row>
    <row r="54" spans="1:16" ht="13.5">
      <c r="A54" s="10">
        <v>37175</v>
      </c>
      <c r="B54" s="11">
        <v>14</v>
      </c>
      <c r="C54" s="4">
        <v>25</v>
      </c>
      <c r="D54" s="4">
        <v>26</v>
      </c>
      <c r="E54" s="4">
        <v>31</v>
      </c>
      <c r="F54" s="4">
        <v>37</v>
      </c>
      <c r="G54" s="5">
        <v>42</v>
      </c>
      <c r="H54" s="15">
        <v>7</v>
      </c>
      <c r="I54" s="23" t="str">
        <f t="shared" si="0"/>
        <v>&lt;a href="http://homepage3.nifty.com/tam2/loto6.htm"&gt;第0054回　抽せん数字 14,25,26,31,37,42　ボーナス数字 07&lt;/a&gt;</v>
      </c>
      <c r="J54" s="18">
        <f t="shared" si="3"/>
      </c>
      <c r="K54" s="21">
        <f t="shared" si="4"/>
        <v>25</v>
      </c>
      <c r="L54" s="21">
        <f t="shared" si="5"/>
      </c>
      <c r="M54" s="21">
        <f t="shared" si="6"/>
      </c>
      <c r="N54" s="21">
        <f t="shared" si="7"/>
        <v>37</v>
      </c>
      <c r="O54" s="21">
        <f t="shared" si="8"/>
      </c>
      <c r="P54" s="17">
        <f t="shared" si="9"/>
      </c>
    </row>
    <row r="55" spans="1:16" ht="13.5">
      <c r="A55" s="10">
        <v>37182</v>
      </c>
      <c r="B55" s="11">
        <v>11</v>
      </c>
      <c r="C55" s="4">
        <v>12</v>
      </c>
      <c r="D55" s="4">
        <v>13</v>
      </c>
      <c r="E55" s="4">
        <v>14</v>
      </c>
      <c r="F55" s="4">
        <v>37</v>
      </c>
      <c r="G55" s="5">
        <v>39</v>
      </c>
      <c r="H55" s="15">
        <v>28</v>
      </c>
      <c r="I55" s="23" t="str">
        <f t="shared" si="0"/>
        <v>&lt;a href="http://homepage3.nifty.com/tam2/loto6.htm"&gt;第0055回　抽せん数字 11,12,13,14,37,39　ボーナス数字 28&lt;/a&gt;</v>
      </c>
      <c r="J55" s="18">
        <f t="shared" si="3"/>
      </c>
      <c r="K55" s="21">
        <f t="shared" si="4"/>
      </c>
      <c r="L55" s="21">
        <f t="shared" si="5"/>
      </c>
      <c r="M55" s="21">
        <f t="shared" si="6"/>
        <v>14</v>
      </c>
      <c r="N55" s="21">
        <f t="shared" si="7"/>
        <v>37</v>
      </c>
      <c r="O55" s="21">
        <f t="shared" si="8"/>
      </c>
      <c r="P55" s="17">
        <f t="shared" si="9"/>
      </c>
    </row>
    <row r="56" spans="1:16" ht="13.5">
      <c r="A56" s="10">
        <v>37189</v>
      </c>
      <c r="B56" s="11">
        <v>10</v>
      </c>
      <c r="C56" s="4">
        <v>13</v>
      </c>
      <c r="D56" s="4">
        <v>25</v>
      </c>
      <c r="E56" s="4">
        <v>31</v>
      </c>
      <c r="F56" s="4">
        <v>32</v>
      </c>
      <c r="G56" s="5">
        <v>42</v>
      </c>
      <c r="H56" s="15">
        <v>40</v>
      </c>
      <c r="I56" s="23" t="str">
        <f t="shared" si="0"/>
        <v>&lt;a href="http://homepage3.nifty.com/tam2/loto6.htm"&gt;第0056回　抽せん数字 10,13,25,31,32,42　ボーナス数字 40&lt;/a&gt;</v>
      </c>
      <c r="J56" s="18">
        <f t="shared" si="3"/>
      </c>
      <c r="K56" s="21">
        <f t="shared" si="4"/>
        <v>13</v>
      </c>
      <c r="L56" s="21">
        <f t="shared" si="5"/>
      </c>
      <c r="M56" s="21">
        <f t="shared" si="6"/>
      </c>
      <c r="N56" s="21">
        <f t="shared" si="7"/>
      </c>
      <c r="O56" s="21">
        <f t="shared" si="8"/>
      </c>
      <c r="P56" s="17">
        <f t="shared" si="9"/>
      </c>
    </row>
    <row r="57" spans="1:16" ht="13.5">
      <c r="A57" s="10">
        <v>37196</v>
      </c>
      <c r="B57" s="11">
        <v>2</v>
      </c>
      <c r="C57" s="4">
        <v>14</v>
      </c>
      <c r="D57" s="4">
        <v>22</v>
      </c>
      <c r="E57" s="4">
        <v>27</v>
      </c>
      <c r="F57" s="4">
        <v>35</v>
      </c>
      <c r="G57" s="5">
        <v>42</v>
      </c>
      <c r="H57" s="15">
        <v>34</v>
      </c>
      <c r="I57" s="23" t="str">
        <f t="shared" si="0"/>
        <v>&lt;a href="http://homepage3.nifty.com/tam2/loto6.htm"&gt;第0057回　抽せん数字 02,14,22,27,35,42　ボーナス数字 34&lt;/a&gt;</v>
      </c>
      <c r="J57" s="18">
        <f t="shared" si="3"/>
      </c>
      <c r="K57" s="21">
        <f t="shared" si="4"/>
      </c>
      <c r="L57" s="21">
        <f t="shared" si="5"/>
      </c>
      <c r="M57" s="21">
        <f t="shared" si="6"/>
      </c>
      <c r="N57" s="21">
        <f t="shared" si="7"/>
      </c>
      <c r="O57" s="21">
        <f t="shared" si="8"/>
        <v>42</v>
      </c>
      <c r="P57" s="17">
        <f t="shared" si="9"/>
      </c>
    </row>
    <row r="58" spans="1:16" ht="13.5">
      <c r="A58" s="10">
        <v>37203</v>
      </c>
      <c r="B58" s="11">
        <v>4</v>
      </c>
      <c r="C58" s="4">
        <v>8</v>
      </c>
      <c r="D58" s="4">
        <v>9</v>
      </c>
      <c r="E58" s="4">
        <v>13</v>
      </c>
      <c r="F58" s="4">
        <v>16</v>
      </c>
      <c r="G58" s="5">
        <v>25</v>
      </c>
      <c r="H58" s="15">
        <v>28</v>
      </c>
      <c r="I58" s="23" t="str">
        <f t="shared" si="0"/>
        <v>&lt;a href="http://homepage3.nifty.com/tam2/loto6.htm"&gt;第0058回　抽せん数字 04,08,09,13,16,25　ボーナス数字 28&lt;/a&gt;</v>
      </c>
      <c r="J58" s="18">
        <f t="shared" si="3"/>
      </c>
      <c r="K58" s="21">
        <f t="shared" si="4"/>
      </c>
      <c r="L58" s="21">
        <f t="shared" si="5"/>
      </c>
      <c r="M58" s="21">
        <f t="shared" si="6"/>
      </c>
      <c r="N58" s="21">
        <f t="shared" si="7"/>
      </c>
      <c r="O58" s="21">
        <f t="shared" si="8"/>
      </c>
      <c r="P58" s="17">
        <f t="shared" si="9"/>
      </c>
    </row>
    <row r="59" spans="1:16" ht="13.5">
      <c r="A59" s="10">
        <v>37210</v>
      </c>
      <c r="B59" s="11">
        <v>9</v>
      </c>
      <c r="C59" s="4">
        <v>15</v>
      </c>
      <c r="D59" s="4">
        <v>17</v>
      </c>
      <c r="E59" s="4">
        <v>30</v>
      </c>
      <c r="F59" s="4">
        <v>32</v>
      </c>
      <c r="G59" s="5">
        <v>41</v>
      </c>
      <c r="H59" s="15">
        <v>31</v>
      </c>
      <c r="I59" s="23" t="str">
        <f t="shared" si="0"/>
        <v>&lt;a href="http://homepage3.nifty.com/tam2/loto6.htm"&gt;第0059回　抽せん数字 09,15,17,30,32,41　ボーナス数字 31&lt;/a&gt;</v>
      </c>
      <c r="J59" s="18">
        <f t="shared" si="3"/>
        <v>9</v>
      </c>
      <c r="K59" s="21">
        <f t="shared" si="4"/>
      </c>
      <c r="L59" s="21">
        <f t="shared" si="5"/>
      </c>
      <c r="M59" s="21">
        <f t="shared" si="6"/>
      </c>
      <c r="N59" s="21">
        <f t="shared" si="7"/>
      </c>
      <c r="O59" s="21">
        <f t="shared" si="8"/>
      </c>
      <c r="P59" s="17">
        <f t="shared" si="9"/>
      </c>
    </row>
    <row r="60" spans="1:16" ht="13.5">
      <c r="A60" s="10">
        <v>37217</v>
      </c>
      <c r="B60" s="11">
        <v>20</v>
      </c>
      <c r="C60" s="4">
        <v>21</v>
      </c>
      <c r="D60" s="4">
        <v>23</v>
      </c>
      <c r="E60" s="4">
        <v>28</v>
      </c>
      <c r="F60" s="4">
        <v>30</v>
      </c>
      <c r="G60" s="5">
        <v>42</v>
      </c>
      <c r="H60" s="15">
        <v>29</v>
      </c>
      <c r="I60" s="23" t="str">
        <f t="shared" si="0"/>
        <v>&lt;a href="http://homepage3.nifty.com/tam2/loto6.htm"&gt;第0060回　抽せん数字 20,21,23,28,30,42　ボーナス数字 29&lt;/a&gt;</v>
      </c>
      <c r="J60" s="18">
        <f t="shared" si="3"/>
      </c>
      <c r="K60" s="21">
        <f t="shared" si="4"/>
      </c>
      <c r="L60" s="21">
        <f t="shared" si="5"/>
      </c>
      <c r="M60" s="21">
        <f t="shared" si="6"/>
      </c>
      <c r="N60" s="21">
        <f t="shared" si="7"/>
        <v>30</v>
      </c>
      <c r="O60" s="21">
        <f t="shared" si="8"/>
      </c>
      <c r="P60" s="17">
        <f t="shared" si="9"/>
      </c>
    </row>
    <row r="61" spans="1:16" ht="13.5">
      <c r="A61" s="10">
        <v>37224</v>
      </c>
      <c r="B61" s="11">
        <v>4</v>
      </c>
      <c r="C61" s="4">
        <v>8</v>
      </c>
      <c r="D61" s="4">
        <v>22</v>
      </c>
      <c r="E61" s="4">
        <v>25</v>
      </c>
      <c r="F61" s="4">
        <v>27</v>
      </c>
      <c r="G61" s="5">
        <v>28</v>
      </c>
      <c r="H61" s="15">
        <v>6</v>
      </c>
      <c r="I61" s="23" t="str">
        <f t="shared" si="0"/>
        <v>&lt;a href="http://homepage3.nifty.com/tam2/loto6.htm"&gt;第0061回　抽せん数字 04,08,22,25,27,28　ボーナス数字 06&lt;/a&gt;</v>
      </c>
      <c r="J61" s="18">
        <f t="shared" si="3"/>
      </c>
      <c r="K61" s="21">
        <f t="shared" si="4"/>
      </c>
      <c r="L61" s="21">
        <f t="shared" si="5"/>
      </c>
      <c r="M61" s="21">
        <f t="shared" si="6"/>
      </c>
      <c r="N61" s="21">
        <f t="shared" si="7"/>
      </c>
      <c r="O61" s="21">
        <f t="shared" si="8"/>
        <v>28</v>
      </c>
      <c r="P61" s="17">
        <f t="shared" si="9"/>
      </c>
    </row>
    <row r="62" spans="1:16" ht="13.5">
      <c r="A62" s="10">
        <v>37231</v>
      </c>
      <c r="B62" s="11">
        <v>2</v>
      </c>
      <c r="C62" s="4">
        <v>3</v>
      </c>
      <c r="D62" s="4">
        <v>9</v>
      </c>
      <c r="E62" s="4">
        <v>12</v>
      </c>
      <c r="F62" s="4">
        <v>15</v>
      </c>
      <c r="G62" s="5">
        <v>30</v>
      </c>
      <c r="H62" s="15">
        <v>42</v>
      </c>
      <c r="I62" s="23" t="str">
        <f t="shared" si="0"/>
        <v>&lt;a href="http://homepage3.nifty.com/tam2/loto6.htm"&gt;第0062回　抽せん数字 02,03,09,12,15,30　ボーナス数字 42&lt;/a&gt;</v>
      </c>
      <c r="J62" s="18">
        <f t="shared" si="3"/>
      </c>
      <c r="K62" s="21">
        <f t="shared" si="4"/>
      </c>
      <c r="L62" s="21">
        <f t="shared" si="5"/>
      </c>
      <c r="M62" s="21">
        <f t="shared" si="6"/>
      </c>
      <c r="N62" s="21">
        <f t="shared" si="7"/>
      </c>
      <c r="O62" s="21">
        <f t="shared" si="8"/>
      </c>
      <c r="P62" s="17">
        <f t="shared" si="9"/>
      </c>
    </row>
    <row r="63" spans="1:16" ht="13.5">
      <c r="A63" s="10">
        <v>37238</v>
      </c>
      <c r="B63" s="11">
        <v>11</v>
      </c>
      <c r="C63" s="4">
        <v>16</v>
      </c>
      <c r="D63" s="4">
        <v>20</v>
      </c>
      <c r="E63" s="4">
        <v>28</v>
      </c>
      <c r="F63" s="4">
        <v>34</v>
      </c>
      <c r="G63" s="5">
        <v>40</v>
      </c>
      <c r="H63" s="15">
        <v>22</v>
      </c>
      <c r="I63" s="23" t="str">
        <f t="shared" si="0"/>
        <v>&lt;a href="http://homepage3.nifty.com/tam2/loto6.htm"&gt;第0063回　抽せん数字 11,16,20,28,34,40　ボーナス数字 22&lt;/a&gt;</v>
      </c>
      <c r="J63" s="18">
        <f t="shared" si="3"/>
      </c>
      <c r="K63" s="21">
        <f t="shared" si="4"/>
      </c>
      <c r="L63" s="21">
        <f t="shared" si="5"/>
      </c>
      <c r="M63" s="21">
        <f t="shared" si="6"/>
      </c>
      <c r="N63" s="21">
        <f t="shared" si="7"/>
      </c>
      <c r="O63" s="21">
        <f t="shared" si="8"/>
      </c>
      <c r="P63" s="17">
        <f t="shared" si="9"/>
      </c>
    </row>
    <row r="64" spans="1:16" ht="13.5">
      <c r="A64" s="10">
        <v>37245</v>
      </c>
      <c r="B64" s="11">
        <v>2</v>
      </c>
      <c r="C64" s="4">
        <v>14</v>
      </c>
      <c r="D64" s="4">
        <v>19</v>
      </c>
      <c r="E64" s="4">
        <v>22</v>
      </c>
      <c r="F64" s="4">
        <v>32</v>
      </c>
      <c r="G64" s="5">
        <v>41</v>
      </c>
      <c r="H64" s="15">
        <v>9</v>
      </c>
      <c r="I64" s="23" t="str">
        <f t="shared" si="0"/>
        <v>&lt;a href="http://homepage3.nifty.com/tam2/loto6.htm"&gt;第0064回　抽せん数字 02,14,19,22,32,41　ボーナス数字 09&lt;/a&gt;</v>
      </c>
      <c r="J64" s="18">
        <f t="shared" si="3"/>
      </c>
      <c r="K64" s="21">
        <f t="shared" si="4"/>
      </c>
      <c r="L64" s="21">
        <f t="shared" si="5"/>
      </c>
      <c r="M64" s="21">
        <f t="shared" si="6"/>
        <v>22</v>
      </c>
      <c r="N64" s="21">
        <f t="shared" si="7"/>
      </c>
      <c r="O64" s="21">
        <f t="shared" si="8"/>
      </c>
      <c r="P64" s="17">
        <f t="shared" si="9"/>
      </c>
    </row>
    <row r="65" spans="1:16" ht="13.5">
      <c r="A65" s="10">
        <v>37252</v>
      </c>
      <c r="B65" s="11">
        <v>2</v>
      </c>
      <c r="C65" s="4">
        <v>10</v>
      </c>
      <c r="D65" s="4">
        <v>22</v>
      </c>
      <c r="E65" s="4">
        <v>23</v>
      </c>
      <c r="F65" s="4">
        <v>31</v>
      </c>
      <c r="G65" s="5">
        <v>43</v>
      </c>
      <c r="H65" s="15">
        <v>28</v>
      </c>
      <c r="I65" s="23" t="str">
        <f aca="true" t="shared" si="10" ref="I65:I128">"&lt;a href="&amp;CHAR(34)&amp;"http://homepage3.nifty.com/tam2/loto6.htm"&amp;CHAR(34)&amp;"&gt;第"&amp;TEXT(ROW(),"000#")&amp;"回　抽せん数字 "&amp;TEXT(B65,"0#")&amp;","&amp;TEXT(C65,"0#")&amp;","&amp;TEXT(D65,"0#")&amp;","&amp;TEXT(E65,"0#")&amp;","&amp;TEXT(F65,"0#")&amp;","&amp;TEXT(G65,"0#")&amp;"　ボーナス数字 "&amp;TEXT(H65,"0#")&amp;"&lt;/a&gt;"</f>
        <v>&lt;a href="http://homepage3.nifty.com/tam2/loto6.htm"&gt;第0065回　抽せん数字 02,10,22,23,31,43　ボーナス数字 28&lt;/a&gt;</v>
      </c>
      <c r="J65" s="18">
        <f t="shared" si="3"/>
        <v>2</v>
      </c>
      <c r="K65" s="21">
        <f t="shared" si="4"/>
      </c>
      <c r="L65" s="21">
        <f t="shared" si="5"/>
        <v>22</v>
      </c>
      <c r="M65" s="21">
        <f t="shared" si="6"/>
      </c>
      <c r="N65" s="21">
        <f t="shared" si="7"/>
      </c>
      <c r="O65" s="21">
        <f t="shared" si="8"/>
      </c>
      <c r="P65" s="17">
        <f t="shared" si="9"/>
      </c>
    </row>
    <row r="66" spans="1:16" ht="13.5">
      <c r="A66" s="10">
        <v>37266</v>
      </c>
      <c r="B66" s="11">
        <v>7</v>
      </c>
      <c r="C66" s="4">
        <v>15</v>
      </c>
      <c r="D66" s="4">
        <v>17</v>
      </c>
      <c r="E66" s="4">
        <v>30</v>
      </c>
      <c r="F66" s="4">
        <v>33</v>
      </c>
      <c r="G66" s="5">
        <v>35</v>
      </c>
      <c r="H66" s="15">
        <v>14</v>
      </c>
      <c r="I66" s="23" t="str">
        <f t="shared" si="10"/>
        <v>&lt;a href="http://homepage3.nifty.com/tam2/loto6.htm"&gt;第0066回　抽せん数字 07,15,17,30,33,35　ボーナス数字 14&lt;/a&gt;</v>
      </c>
      <c r="J66" s="18">
        <f t="shared" si="3"/>
      </c>
      <c r="K66" s="21">
        <f t="shared" si="4"/>
      </c>
      <c r="L66" s="21">
        <f t="shared" si="5"/>
      </c>
      <c r="M66" s="21">
        <f t="shared" si="6"/>
      </c>
      <c r="N66" s="21">
        <f t="shared" si="7"/>
      </c>
      <c r="O66" s="21">
        <f t="shared" si="8"/>
      </c>
      <c r="P66" s="17">
        <f t="shared" si="9"/>
      </c>
    </row>
    <row r="67" spans="1:16" ht="13.5">
      <c r="A67" s="10">
        <v>37273</v>
      </c>
      <c r="B67" s="11">
        <v>1</v>
      </c>
      <c r="C67" s="4">
        <v>4</v>
      </c>
      <c r="D67" s="4">
        <v>6</v>
      </c>
      <c r="E67" s="4">
        <v>11</v>
      </c>
      <c r="F67" s="4">
        <v>18</v>
      </c>
      <c r="G67" s="5">
        <v>25</v>
      </c>
      <c r="H67" s="15">
        <v>3</v>
      </c>
      <c r="I67" s="23" t="str">
        <f t="shared" si="10"/>
        <v>&lt;a href="http://homepage3.nifty.com/tam2/loto6.htm"&gt;第0067回　抽せん数字 01,04,06,11,18,25　ボーナス数字 03&lt;/a&gt;</v>
      </c>
      <c r="J67" s="18">
        <f t="shared" si="3"/>
      </c>
      <c r="K67" s="21">
        <f t="shared" si="4"/>
      </c>
      <c r="L67" s="21">
        <f t="shared" si="5"/>
      </c>
      <c r="M67" s="21">
        <f t="shared" si="6"/>
      </c>
      <c r="N67" s="21">
        <f t="shared" si="7"/>
      </c>
      <c r="O67" s="21">
        <f t="shared" si="8"/>
      </c>
      <c r="P67" s="17">
        <f t="shared" si="9"/>
      </c>
    </row>
    <row r="68" spans="1:16" ht="13.5">
      <c r="A68" s="10">
        <v>37280</v>
      </c>
      <c r="B68" s="11">
        <v>16</v>
      </c>
      <c r="C68" s="4">
        <v>23</v>
      </c>
      <c r="D68" s="4">
        <v>30</v>
      </c>
      <c r="E68" s="4">
        <v>35</v>
      </c>
      <c r="F68" s="4">
        <v>37</v>
      </c>
      <c r="G68" s="5">
        <v>39</v>
      </c>
      <c r="H68" s="15">
        <v>38</v>
      </c>
      <c r="I68" s="23" t="str">
        <f t="shared" si="10"/>
        <v>&lt;a href="http://homepage3.nifty.com/tam2/loto6.htm"&gt;第0068回　抽せん数字 16,23,30,35,37,39　ボーナス数字 38&lt;/a&gt;</v>
      </c>
      <c r="J68" s="18">
        <f aca="true" t="shared" si="11" ref="J68:J131">IF(OR(B68=$B67,B68=$C67,B68=$D67,B68=$E67,B68=$F67,B68=$G67,B68=$H67),B68,"")</f>
      </c>
      <c r="K68" s="21">
        <f aca="true" t="shared" si="12" ref="K68:K131">IF(OR(C68=$B67,C68=$C67,C68=$D67,C68=$E67,C68=$F67,C68=$G67,C68=$H67),C68,"")</f>
      </c>
      <c r="L68" s="21">
        <f aca="true" t="shared" si="13" ref="L68:L131">IF(OR(D68=$B67,D68=$C67,D68=$D67,D68=$E67,D68=$F67,D68=$G67,D68=$H67),D68,"")</f>
      </c>
      <c r="M68" s="21">
        <f aca="true" t="shared" si="14" ref="M68:M131">IF(OR(E68=$B67,E68=$C67,E68=$D67,E68=$E67,E68=$F67,E68=$G67,E68=$H67),E68,"")</f>
      </c>
      <c r="N68" s="21">
        <f aca="true" t="shared" si="15" ref="N68:N131">IF(OR(F68=$B67,F68=$C67,F68=$D67,F68=$E67,F68=$F67,F68=$G67,F68=$H67),F68,"")</f>
      </c>
      <c r="O68" s="21">
        <f aca="true" t="shared" si="16" ref="O68:O131">IF(OR(G68=$B67,G68=$C67,G68=$D67,G68=$E67,G68=$F67,G68=$G67,G68=$H67),G68,"")</f>
      </c>
      <c r="P68" s="17">
        <f aca="true" t="shared" si="17" ref="P68:P131">IF(OR(H68=$B67,H68=$C67,H68=$D67,H68=$E67,H68=$F67,H68=$G67,H68=$H67),H68,"")</f>
      </c>
    </row>
    <row r="69" spans="1:16" ht="13.5">
      <c r="A69" s="10">
        <v>37287</v>
      </c>
      <c r="B69" s="11">
        <v>1</v>
      </c>
      <c r="C69" s="4">
        <v>9</v>
      </c>
      <c r="D69" s="4">
        <v>31</v>
      </c>
      <c r="E69" s="4">
        <v>35</v>
      </c>
      <c r="F69" s="4">
        <v>40</v>
      </c>
      <c r="G69" s="5">
        <v>41</v>
      </c>
      <c r="H69" s="15">
        <v>14</v>
      </c>
      <c r="I69" s="23" t="str">
        <f t="shared" si="10"/>
        <v>&lt;a href="http://homepage3.nifty.com/tam2/loto6.htm"&gt;第0069回　抽せん数字 01,09,31,35,40,41　ボーナス数字 14&lt;/a&gt;</v>
      </c>
      <c r="J69" s="18">
        <f t="shared" si="11"/>
      </c>
      <c r="K69" s="21">
        <f t="shared" si="12"/>
      </c>
      <c r="L69" s="21">
        <f t="shared" si="13"/>
      </c>
      <c r="M69" s="21">
        <f t="shared" si="14"/>
        <v>35</v>
      </c>
      <c r="N69" s="21">
        <f t="shared" si="15"/>
      </c>
      <c r="O69" s="21">
        <f t="shared" si="16"/>
      </c>
      <c r="P69" s="17">
        <f t="shared" si="17"/>
      </c>
    </row>
    <row r="70" spans="1:16" ht="13.5">
      <c r="A70" s="10">
        <v>37294</v>
      </c>
      <c r="B70" s="11">
        <v>6</v>
      </c>
      <c r="C70" s="4">
        <v>11</v>
      </c>
      <c r="D70" s="4">
        <v>20</v>
      </c>
      <c r="E70" s="4">
        <v>23</v>
      </c>
      <c r="F70" s="4">
        <v>24</v>
      </c>
      <c r="G70" s="5">
        <v>31</v>
      </c>
      <c r="H70" s="15">
        <v>17</v>
      </c>
      <c r="I70" s="23" t="str">
        <f t="shared" si="10"/>
        <v>&lt;a href="http://homepage3.nifty.com/tam2/loto6.htm"&gt;第0070回　抽せん数字 06,11,20,23,24,31　ボーナス数字 17&lt;/a&gt;</v>
      </c>
      <c r="J70" s="18">
        <f t="shared" si="11"/>
      </c>
      <c r="K70" s="21">
        <f t="shared" si="12"/>
      </c>
      <c r="L70" s="21">
        <f t="shared" si="13"/>
      </c>
      <c r="M70" s="21">
        <f t="shared" si="14"/>
      </c>
      <c r="N70" s="21">
        <f t="shared" si="15"/>
      </c>
      <c r="O70" s="21">
        <f t="shared" si="16"/>
        <v>31</v>
      </c>
      <c r="P70" s="17">
        <f t="shared" si="17"/>
      </c>
    </row>
    <row r="71" spans="1:16" ht="13.5">
      <c r="A71" s="10">
        <v>37301</v>
      </c>
      <c r="B71" s="11">
        <v>1</v>
      </c>
      <c r="C71" s="4">
        <v>10</v>
      </c>
      <c r="D71" s="4">
        <v>11</v>
      </c>
      <c r="E71" s="4">
        <v>13</v>
      </c>
      <c r="F71" s="4">
        <v>19</v>
      </c>
      <c r="G71" s="5">
        <v>20</v>
      </c>
      <c r="H71" s="15">
        <v>3</v>
      </c>
      <c r="I71" s="23" t="str">
        <f t="shared" si="10"/>
        <v>&lt;a href="http://homepage3.nifty.com/tam2/loto6.htm"&gt;第0071回　抽せん数字 01,10,11,13,19,20　ボーナス数字 03&lt;/a&gt;</v>
      </c>
      <c r="J71" s="18">
        <f t="shared" si="11"/>
      </c>
      <c r="K71" s="21">
        <f t="shared" si="12"/>
      </c>
      <c r="L71" s="21">
        <f t="shared" si="13"/>
        <v>11</v>
      </c>
      <c r="M71" s="21">
        <f t="shared" si="14"/>
      </c>
      <c r="N71" s="21">
        <f t="shared" si="15"/>
      </c>
      <c r="O71" s="21">
        <f t="shared" si="16"/>
        <v>20</v>
      </c>
      <c r="P71" s="17">
        <f t="shared" si="17"/>
      </c>
    </row>
    <row r="72" spans="1:16" ht="13.5">
      <c r="A72" s="10">
        <v>37308</v>
      </c>
      <c r="B72" s="11">
        <v>10</v>
      </c>
      <c r="C72" s="4">
        <v>12</v>
      </c>
      <c r="D72" s="4">
        <v>24</v>
      </c>
      <c r="E72" s="4">
        <v>29</v>
      </c>
      <c r="F72" s="4">
        <v>33</v>
      </c>
      <c r="G72" s="5">
        <v>37</v>
      </c>
      <c r="H72" s="15">
        <v>34</v>
      </c>
      <c r="I72" s="23" t="str">
        <f t="shared" si="10"/>
        <v>&lt;a href="http://homepage3.nifty.com/tam2/loto6.htm"&gt;第0072回　抽せん数字 10,12,24,29,33,37　ボーナス数字 34&lt;/a&gt;</v>
      </c>
      <c r="J72" s="18">
        <f t="shared" si="11"/>
        <v>10</v>
      </c>
      <c r="K72" s="21">
        <f t="shared" si="12"/>
      </c>
      <c r="L72" s="21">
        <f t="shared" si="13"/>
      </c>
      <c r="M72" s="21">
        <f t="shared" si="14"/>
      </c>
      <c r="N72" s="21">
        <f t="shared" si="15"/>
      </c>
      <c r="O72" s="21">
        <f t="shared" si="16"/>
      </c>
      <c r="P72" s="17">
        <f t="shared" si="17"/>
      </c>
    </row>
    <row r="73" spans="1:16" ht="13.5">
      <c r="A73" s="10">
        <v>37315</v>
      </c>
      <c r="B73" s="11">
        <v>1</v>
      </c>
      <c r="C73" s="4">
        <v>6</v>
      </c>
      <c r="D73" s="4">
        <v>15</v>
      </c>
      <c r="E73" s="4">
        <v>19</v>
      </c>
      <c r="F73" s="4">
        <v>27</v>
      </c>
      <c r="G73" s="5">
        <v>36</v>
      </c>
      <c r="H73" s="15">
        <v>25</v>
      </c>
      <c r="I73" s="23" t="str">
        <f t="shared" si="10"/>
        <v>&lt;a href="http://homepage3.nifty.com/tam2/loto6.htm"&gt;第0073回　抽せん数字 01,06,15,19,27,36　ボーナス数字 25&lt;/a&gt;</v>
      </c>
      <c r="J73" s="18">
        <f t="shared" si="11"/>
      </c>
      <c r="K73" s="21">
        <f t="shared" si="12"/>
      </c>
      <c r="L73" s="21">
        <f t="shared" si="13"/>
      </c>
      <c r="M73" s="21">
        <f t="shared" si="14"/>
      </c>
      <c r="N73" s="21">
        <f t="shared" si="15"/>
      </c>
      <c r="O73" s="21">
        <f t="shared" si="16"/>
      </c>
      <c r="P73" s="17">
        <f t="shared" si="17"/>
      </c>
    </row>
    <row r="74" spans="1:16" ht="13.5">
      <c r="A74" s="10">
        <v>37322</v>
      </c>
      <c r="B74" s="11">
        <v>3</v>
      </c>
      <c r="C74" s="4">
        <v>14</v>
      </c>
      <c r="D74" s="4">
        <v>27</v>
      </c>
      <c r="E74" s="4">
        <v>28</v>
      </c>
      <c r="F74" s="4">
        <v>40</v>
      </c>
      <c r="G74" s="5">
        <v>43</v>
      </c>
      <c r="H74" s="15">
        <v>39</v>
      </c>
      <c r="I74" s="23" t="str">
        <f t="shared" si="10"/>
        <v>&lt;a href="http://homepage3.nifty.com/tam2/loto6.htm"&gt;第0074回　抽せん数字 03,14,27,28,40,43　ボーナス数字 39&lt;/a&gt;</v>
      </c>
      <c r="J74" s="18">
        <f t="shared" si="11"/>
      </c>
      <c r="K74" s="21">
        <f t="shared" si="12"/>
      </c>
      <c r="L74" s="21">
        <f t="shared" si="13"/>
        <v>27</v>
      </c>
      <c r="M74" s="21">
        <f t="shared" si="14"/>
      </c>
      <c r="N74" s="21">
        <f t="shared" si="15"/>
      </c>
      <c r="O74" s="21">
        <f t="shared" si="16"/>
      </c>
      <c r="P74" s="17">
        <f t="shared" si="17"/>
      </c>
    </row>
    <row r="75" spans="1:16" ht="13.5">
      <c r="A75" s="10">
        <v>37329</v>
      </c>
      <c r="B75" s="11">
        <v>2</v>
      </c>
      <c r="C75" s="4">
        <v>4</v>
      </c>
      <c r="D75" s="4">
        <v>9</v>
      </c>
      <c r="E75" s="4">
        <v>19</v>
      </c>
      <c r="F75" s="4">
        <v>23</v>
      </c>
      <c r="G75" s="5">
        <v>31</v>
      </c>
      <c r="H75" s="15">
        <v>18</v>
      </c>
      <c r="I75" s="23" t="str">
        <f t="shared" si="10"/>
        <v>&lt;a href="http://homepage3.nifty.com/tam2/loto6.htm"&gt;第0075回　抽せん数字 02,04,09,19,23,31　ボーナス数字 18&lt;/a&gt;</v>
      </c>
      <c r="J75" s="18">
        <f t="shared" si="11"/>
      </c>
      <c r="K75" s="21">
        <f t="shared" si="12"/>
      </c>
      <c r="L75" s="21">
        <f t="shared" si="13"/>
      </c>
      <c r="M75" s="21">
        <f t="shared" si="14"/>
      </c>
      <c r="N75" s="21">
        <f t="shared" si="15"/>
      </c>
      <c r="O75" s="21">
        <f t="shared" si="16"/>
      </c>
      <c r="P75" s="17">
        <f t="shared" si="17"/>
      </c>
    </row>
    <row r="76" spans="1:16" ht="13.5">
      <c r="A76" s="10">
        <v>37336</v>
      </c>
      <c r="B76" s="11">
        <v>1</v>
      </c>
      <c r="C76" s="4">
        <v>10</v>
      </c>
      <c r="D76" s="4">
        <v>12</v>
      </c>
      <c r="E76" s="4">
        <v>16</v>
      </c>
      <c r="F76" s="4">
        <v>20</v>
      </c>
      <c r="G76" s="5">
        <v>35</v>
      </c>
      <c r="H76" s="15">
        <v>29</v>
      </c>
      <c r="I76" s="23" t="str">
        <f t="shared" si="10"/>
        <v>&lt;a href="http://homepage3.nifty.com/tam2/loto6.htm"&gt;第0076回　抽せん数字 01,10,12,16,20,35　ボーナス数字 29&lt;/a&gt;</v>
      </c>
      <c r="J76" s="18">
        <f t="shared" si="11"/>
      </c>
      <c r="K76" s="21">
        <f t="shared" si="12"/>
      </c>
      <c r="L76" s="21">
        <f t="shared" si="13"/>
      </c>
      <c r="M76" s="21">
        <f t="shared" si="14"/>
      </c>
      <c r="N76" s="21">
        <f t="shared" si="15"/>
      </c>
      <c r="O76" s="21">
        <f t="shared" si="16"/>
      </c>
      <c r="P76" s="17">
        <f t="shared" si="17"/>
      </c>
    </row>
    <row r="77" spans="1:16" ht="13.5">
      <c r="A77" s="10">
        <v>37343</v>
      </c>
      <c r="B77" s="11">
        <v>5</v>
      </c>
      <c r="C77" s="4">
        <v>10</v>
      </c>
      <c r="D77" s="4">
        <v>15</v>
      </c>
      <c r="E77" s="4">
        <v>28</v>
      </c>
      <c r="F77" s="4">
        <v>37</v>
      </c>
      <c r="G77" s="5">
        <v>38</v>
      </c>
      <c r="H77" s="15">
        <v>13</v>
      </c>
      <c r="I77" s="23" t="str">
        <f t="shared" si="10"/>
        <v>&lt;a href="http://homepage3.nifty.com/tam2/loto6.htm"&gt;第0077回　抽せん数字 05,10,15,28,37,38　ボーナス数字 13&lt;/a&gt;</v>
      </c>
      <c r="J77" s="18">
        <f t="shared" si="11"/>
      </c>
      <c r="K77" s="21">
        <f t="shared" si="12"/>
        <v>10</v>
      </c>
      <c r="L77" s="21">
        <f t="shared" si="13"/>
      </c>
      <c r="M77" s="21">
        <f t="shared" si="14"/>
      </c>
      <c r="N77" s="21">
        <f t="shared" si="15"/>
      </c>
      <c r="O77" s="21">
        <f t="shared" si="16"/>
      </c>
      <c r="P77" s="17">
        <f t="shared" si="17"/>
      </c>
    </row>
    <row r="78" spans="1:16" ht="13.5">
      <c r="A78" s="10">
        <v>37350</v>
      </c>
      <c r="B78" s="11">
        <v>5</v>
      </c>
      <c r="C78" s="4">
        <v>14</v>
      </c>
      <c r="D78" s="4">
        <v>23</v>
      </c>
      <c r="E78" s="4">
        <v>32</v>
      </c>
      <c r="F78" s="4">
        <v>33</v>
      </c>
      <c r="G78" s="5">
        <v>43</v>
      </c>
      <c r="H78" s="15">
        <v>37</v>
      </c>
      <c r="I78" s="23" t="str">
        <f t="shared" si="10"/>
        <v>&lt;a href="http://homepage3.nifty.com/tam2/loto6.htm"&gt;第0078回　抽せん数字 05,14,23,32,33,43　ボーナス数字 37&lt;/a&gt;</v>
      </c>
      <c r="J78" s="18">
        <f t="shared" si="11"/>
        <v>5</v>
      </c>
      <c r="K78" s="21">
        <f t="shared" si="12"/>
      </c>
      <c r="L78" s="21">
        <f t="shared" si="13"/>
      </c>
      <c r="M78" s="21">
        <f t="shared" si="14"/>
      </c>
      <c r="N78" s="21">
        <f t="shared" si="15"/>
      </c>
      <c r="O78" s="21">
        <f t="shared" si="16"/>
      </c>
      <c r="P78" s="17">
        <f t="shared" si="17"/>
        <v>37</v>
      </c>
    </row>
    <row r="79" spans="1:16" ht="13.5">
      <c r="A79" s="10">
        <v>37357</v>
      </c>
      <c r="B79" s="11">
        <v>20</v>
      </c>
      <c r="C79" s="4">
        <v>22</v>
      </c>
      <c r="D79" s="4">
        <v>27</v>
      </c>
      <c r="E79" s="4">
        <v>32</v>
      </c>
      <c r="F79" s="4">
        <v>36</v>
      </c>
      <c r="G79" s="5">
        <v>43</v>
      </c>
      <c r="H79" s="15">
        <v>23</v>
      </c>
      <c r="I79" s="23" t="str">
        <f t="shared" si="10"/>
        <v>&lt;a href="http://homepage3.nifty.com/tam2/loto6.htm"&gt;第0079回　抽せん数字 20,22,27,32,36,43　ボーナス数字 23&lt;/a&gt;</v>
      </c>
      <c r="J79" s="18">
        <f t="shared" si="11"/>
      </c>
      <c r="K79" s="21">
        <f t="shared" si="12"/>
      </c>
      <c r="L79" s="21">
        <f t="shared" si="13"/>
      </c>
      <c r="M79" s="21">
        <f t="shared" si="14"/>
        <v>32</v>
      </c>
      <c r="N79" s="21">
        <f t="shared" si="15"/>
      </c>
      <c r="O79" s="21">
        <f t="shared" si="16"/>
        <v>43</v>
      </c>
      <c r="P79" s="17">
        <f t="shared" si="17"/>
        <v>23</v>
      </c>
    </row>
    <row r="80" spans="1:16" ht="13.5">
      <c r="A80" s="10">
        <v>37364</v>
      </c>
      <c r="B80" s="11">
        <v>1</v>
      </c>
      <c r="C80" s="4">
        <v>4</v>
      </c>
      <c r="D80" s="4">
        <v>12</v>
      </c>
      <c r="E80" s="4">
        <v>16</v>
      </c>
      <c r="F80" s="4">
        <v>19</v>
      </c>
      <c r="G80" s="5">
        <v>34</v>
      </c>
      <c r="H80" s="15">
        <v>18</v>
      </c>
      <c r="I80" s="23" t="str">
        <f t="shared" si="10"/>
        <v>&lt;a href="http://homepage3.nifty.com/tam2/loto6.htm"&gt;第0080回　抽せん数字 01,04,12,16,19,34　ボーナス数字 18&lt;/a&gt;</v>
      </c>
      <c r="J80" s="18">
        <f t="shared" si="11"/>
      </c>
      <c r="K80" s="21">
        <f t="shared" si="12"/>
      </c>
      <c r="L80" s="21">
        <f t="shared" si="13"/>
      </c>
      <c r="M80" s="21">
        <f t="shared" si="14"/>
      </c>
      <c r="N80" s="21">
        <f t="shared" si="15"/>
      </c>
      <c r="O80" s="21">
        <f t="shared" si="16"/>
      </c>
      <c r="P80" s="17">
        <f t="shared" si="17"/>
      </c>
    </row>
    <row r="81" spans="1:16" ht="13.5">
      <c r="A81" s="10">
        <v>37371</v>
      </c>
      <c r="B81" s="11">
        <v>1</v>
      </c>
      <c r="C81" s="4">
        <v>11</v>
      </c>
      <c r="D81" s="4">
        <v>15</v>
      </c>
      <c r="E81" s="4">
        <v>23</v>
      </c>
      <c r="F81" s="4">
        <v>26</v>
      </c>
      <c r="G81" s="5">
        <v>27</v>
      </c>
      <c r="H81" s="15">
        <v>41</v>
      </c>
      <c r="I81" s="23" t="str">
        <f t="shared" si="10"/>
        <v>&lt;a href="http://homepage3.nifty.com/tam2/loto6.htm"&gt;第0081回　抽せん数字 01,11,15,23,26,27　ボーナス数字 41&lt;/a&gt;</v>
      </c>
      <c r="J81" s="18">
        <f t="shared" si="11"/>
        <v>1</v>
      </c>
      <c r="K81" s="21">
        <f t="shared" si="12"/>
      </c>
      <c r="L81" s="21">
        <f t="shared" si="13"/>
      </c>
      <c r="M81" s="21">
        <f t="shared" si="14"/>
      </c>
      <c r="N81" s="21">
        <f t="shared" si="15"/>
      </c>
      <c r="O81" s="21">
        <f t="shared" si="16"/>
      </c>
      <c r="P81" s="17">
        <f t="shared" si="17"/>
      </c>
    </row>
    <row r="82" spans="1:16" ht="13.5">
      <c r="A82" s="10">
        <v>37378</v>
      </c>
      <c r="B82" s="11">
        <v>10</v>
      </c>
      <c r="C82" s="4">
        <v>12</v>
      </c>
      <c r="D82" s="4">
        <v>19</v>
      </c>
      <c r="E82" s="4">
        <v>25</v>
      </c>
      <c r="F82" s="4">
        <v>26</v>
      </c>
      <c r="G82" s="5">
        <v>39</v>
      </c>
      <c r="H82" s="15">
        <v>28</v>
      </c>
      <c r="I82" s="23" t="str">
        <f t="shared" si="10"/>
        <v>&lt;a href="http://homepage3.nifty.com/tam2/loto6.htm"&gt;第0082回　抽せん数字 10,12,19,25,26,39　ボーナス数字 28&lt;/a&gt;</v>
      </c>
      <c r="J82" s="18">
        <f t="shared" si="11"/>
      </c>
      <c r="K82" s="21">
        <f t="shared" si="12"/>
      </c>
      <c r="L82" s="21">
        <f t="shared" si="13"/>
      </c>
      <c r="M82" s="21">
        <f t="shared" si="14"/>
      </c>
      <c r="N82" s="21">
        <f t="shared" si="15"/>
        <v>26</v>
      </c>
      <c r="O82" s="21">
        <f t="shared" si="16"/>
      </c>
      <c r="P82" s="17">
        <f t="shared" si="17"/>
      </c>
    </row>
    <row r="83" spans="1:16" ht="13.5">
      <c r="A83" s="10">
        <v>37385</v>
      </c>
      <c r="B83" s="11">
        <v>1</v>
      </c>
      <c r="C83" s="4">
        <v>16</v>
      </c>
      <c r="D83" s="4">
        <v>21</v>
      </c>
      <c r="E83" s="4">
        <v>28</v>
      </c>
      <c r="F83" s="4">
        <v>35</v>
      </c>
      <c r="G83" s="5">
        <v>37</v>
      </c>
      <c r="H83" s="15">
        <v>30</v>
      </c>
      <c r="I83" s="23" t="str">
        <f t="shared" si="10"/>
        <v>&lt;a href="http://homepage3.nifty.com/tam2/loto6.htm"&gt;第0083回　抽せん数字 01,16,21,28,35,37　ボーナス数字 30&lt;/a&gt;</v>
      </c>
      <c r="J83" s="18">
        <f t="shared" si="11"/>
      </c>
      <c r="K83" s="21">
        <f t="shared" si="12"/>
      </c>
      <c r="L83" s="21">
        <f t="shared" si="13"/>
      </c>
      <c r="M83" s="21">
        <f t="shared" si="14"/>
        <v>28</v>
      </c>
      <c r="N83" s="21">
        <f t="shared" si="15"/>
      </c>
      <c r="O83" s="21">
        <f t="shared" si="16"/>
      </c>
      <c r="P83" s="17">
        <f t="shared" si="17"/>
      </c>
    </row>
    <row r="84" spans="1:16" ht="13.5">
      <c r="A84" s="10">
        <v>37392</v>
      </c>
      <c r="B84" s="11">
        <v>17</v>
      </c>
      <c r="C84" s="4">
        <v>19</v>
      </c>
      <c r="D84" s="4">
        <v>26</v>
      </c>
      <c r="E84" s="4">
        <v>28</v>
      </c>
      <c r="F84" s="4">
        <v>35</v>
      </c>
      <c r="G84" s="5">
        <v>37</v>
      </c>
      <c r="H84" s="15">
        <v>40</v>
      </c>
      <c r="I84" s="23" t="str">
        <f t="shared" si="10"/>
        <v>&lt;a href="http://homepage3.nifty.com/tam2/loto6.htm"&gt;第0084回　抽せん数字 17,19,26,28,35,37　ボーナス数字 40&lt;/a&gt;</v>
      </c>
      <c r="J84" s="18">
        <f t="shared" si="11"/>
      </c>
      <c r="K84" s="21">
        <f t="shared" si="12"/>
      </c>
      <c r="L84" s="21">
        <f t="shared" si="13"/>
      </c>
      <c r="M84" s="21">
        <f t="shared" si="14"/>
        <v>28</v>
      </c>
      <c r="N84" s="21">
        <f t="shared" si="15"/>
        <v>35</v>
      </c>
      <c r="O84" s="21">
        <f t="shared" si="16"/>
        <v>37</v>
      </c>
      <c r="P84" s="17">
        <f t="shared" si="17"/>
      </c>
    </row>
    <row r="85" spans="1:16" ht="13.5">
      <c r="A85" s="10">
        <v>37399</v>
      </c>
      <c r="B85" s="11">
        <v>5</v>
      </c>
      <c r="C85" s="4">
        <v>13</v>
      </c>
      <c r="D85" s="4">
        <v>18</v>
      </c>
      <c r="E85" s="4">
        <v>22</v>
      </c>
      <c r="F85" s="4">
        <v>23</v>
      </c>
      <c r="G85" s="5">
        <v>32</v>
      </c>
      <c r="H85" s="15">
        <v>28</v>
      </c>
      <c r="I85" s="23" t="str">
        <f t="shared" si="10"/>
        <v>&lt;a href="http://homepage3.nifty.com/tam2/loto6.htm"&gt;第0085回　抽せん数字 05,13,18,22,23,32　ボーナス数字 28&lt;/a&gt;</v>
      </c>
      <c r="J85" s="18">
        <f t="shared" si="11"/>
      </c>
      <c r="K85" s="21">
        <f t="shared" si="12"/>
      </c>
      <c r="L85" s="21">
        <f t="shared" si="13"/>
      </c>
      <c r="M85" s="21">
        <f t="shared" si="14"/>
      </c>
      <c r="N85" s="21">
        <f t="shared" si="15"/>
      </c>
      <c r="O85" s="21">
        <f t="shared" si="16"/>
      </c>
      <c r="P85" s="17">
        <f t="shared" si="17"/>
        <v>28</v>
      </c>
    </row>
    <row r="86" spans="1:16" ht="13.5">
      <c r="A86" s="10">
        <v>37406</v>
      </c>
      <c r="B86" s="11">
        <v>3</v>
      </c>
      <c r="C86" s="4">
        <v>7</v>
      </c>
      <c r="D86" s="4">
        <v>16</v>
      </c>
      <c r="E86" s="4">
        <v>24</v>
      </c>
      <c r="F86" s="4">
        <v>29</v>
      </c>
      <c r="G86" s="5">
        <v>36</v>
      </c>
      <c r="H86" s="15">
        <v>26</v>
      </c>
      <c r="I86" s="23" t="str">
        <f t="shared" si="10"/>
        <v>&lt;a href="http://homepage3.nifty.com/tam2/loto6.htm"&gt;第0086回　抽せん数字 03,07,16,24,29,36　ボーナス数字 26&lt;/a&gt;</v>
      </c>
      <c r="J86" s="18">
        <f t="shared" si="11"/>
      </c>
      <c r="K86" s="21">
        <f t="shared" si="12"/>
      </c>
      <c r="L86" s="21">
        <f t="shared" si="13"/>
      </c>
      <c r="M86" s="21">
        <f t="shared" si="14"/>
      </c>
      <c r="N86" s="21">
        <f t="shared" si="15"/>
      </c>
      <c r="O86" s="21">
        <f t="shared" si="16"/>
      </c>
      <c r="P86" s="17">
        <f t="shared" si="17"/>
      </c>
    </row>
    <row r="87" spans="1:16" ht="13.5">
      <c r="A87" s="10">
        <v>37413</v>
      </c>
      <c r="B87" s="11">
        <v>3</v>
      </c>
      <c r="C87" s="4">
        <v>8</v>
      </c>
      <c r="D87" s="4">
        <v>12</v>
      </c>
      <c r="E87" s="4">
        <v>36</v>
      </c>
      <c r="F87" s="4">
        <v>39</v>
      </c>
      <c r="G87" s="5">
        <v>41</v>
      </c>
      <c r="H87" s="15">
        <v>10</v>
      </c>
      <c r="I87" s="23" t="str">
        <f t="shared" si="10"/>
        <v>&lt;a href="http://homepage3.nifty.com/tam2/loto6.htm"&gt;第0087回　抽せん数字 03,08,12,36,39,41　ボーナス数字 10&lt;/a&gt;</v>
      </c>
      <c r="J87" s="18">
        <f t="shared" si="11"/>
        <v>3</v>
      </c>
      <c r="K87" s="21">
        <f t="shared" si="12"/>
      </c>
      <c r="L87" s="21">
        <f t="shared" si="13"/>
      </c>
      <c r="M87" s="21">
        <f t="shared" si="14"/>
        <v>36</v>
      </c>
      <c r="N87" s="21">
        <f t="shared" si="15"/>
      </c>
      <c r="O87" s="21">
        <f t="shared" si="16"/>
      </c>
      <c r="P87" s="17">
        <f t="shared" si="17"/>
      </c>
    </row>
    <row r="88" spans="1:16" ht="13.5">
      <c r="A88" s="10">
        <v>37420</v>
      </c>
      <c r="B88" s="11">
        <v>5</v>
      </c>
      <c r="C88" s="4">
        <v>6</v>
      </c>
      <c r="D88" s="4">
        <v>8</v>
      </c>
      <c r="E88" s="4">
        <v>20</v>
      </c>
      <c r="F88" s="4">
        <v>21</v>
      </c>
      <c r="G88" s="5">
        <v>26</v>
      </c>
      <c r="H88" s="15">
        <v>30</v>
      </c>
      <c r="I88" s="23" t="str">
        <f t="shared" si="10"/>
        <v>&lt;a href="http://homepage3.nifty.com/tam2/loto6.htm"&gt;第0088回　抽せん数字 05,06,08,20,21,26　ボーナス数字 30&lt;/a&gt;</v>
      </c>
      <c r="J88" s="18">
        <f t="shared" si="11"/>
      </c>
      <c r="K88" s="21">
        <f t="shared" si="12"/>
      </c>
      <c r="L88" s="21">
        <f t="shared" si="13"/>
        <v>8</v>
      </c>
      <c r="M88" s="21">
        <f t="shared" si="14"/>
      </c>
      <c r="N88" s="21">
        <f t="shared" si="15"/>
      </c>
      <c r="O88" s="21">
        <f t="shared" si="16"/>
      </c>
      <c r="P88" s="17">
        <f t="shared" si="17"/>
      </c>
    </row>
    <row r="89" spans="1:16" ht="13.5">
      <c r="A89" s="10">
        <v>37427</v>
      </c>
      <c r="B89" s="11">
        <v>3</v>
      </c>
      <c r="C89" s="4">
        <v>13</v>
      </c>
      <c r="D89" s="4">
        <v>23</v>
      </c>
      <c r="E89" s="4">
        <v>30</v>
      </c>
      <c r="F89" s="4">
        <v>35</v>
      </c>
      <c r="G89" s="5">
        <v>43</v>
      </c>
      <c r="H89" s="15">
        <v>21</v>
      </c>
      <c r="I89" s="23" t="str">
        <f t="shared" si="10"/>
        <v>&lt;a href="http://homepage3.nifty.com/tam2/loto6.htm"&gt;第0089回　抽せん数字 03,13,23,30,35,43　ボーナス数字 21&lt;/a&gt;</v>
      </c>
      <c r="J89" s="18">
        <f t="shared" si="11"/>
      </c>
      <c r="K89" s="21">
        <f t="shared" si="12"/>
      </c>
      <c r="L89" s="21">
        <f t="shared" si="13"/>
      </c>
      <c r="M89" s="21">
        <f t="shared" si="14"/>
        <v>30</v>
      </c>
      <c r="N89" s="21">
        <f t="shared" si="15"/>
      </c>
      <c r="O89" s="21">
        <f t="shared" si="16"/>
      </c>
      <c r="P89" s="17">
        <f t="shared" si="17"/>
        <v>21</v>
      </c>
    </row>
    <row r="90" spans="1:16" ht="13.5">
      <c r="A90" s="10">
        <v>37434</v>
      </c>
      <c r="B90" s="11">
        <v>13</v>
      </c>
      <c r="C90" s="4">
        <v>15</v>
      </c>
      <c r="D90" s="4">
        <v>17</v>
      </c>
      <c r="E90" s="4">
        <v>18</v>
      </c>
      <c r="F90" s="4">
        <v>30</v>
      </c>
      <c r="G90" s="5">
        <v>32</v>
      </c>
      <c r="H90" s="15">
        <v>9</v>
      </c>
      <c r="I90" s="23" t="str">
        <f t="shared" si="10"/>
        <v>&lt;a href="http://homepage3.nifty.com/tam2/loto6.htm"&gt;第0090回　抽せん数字 13,15,17,18,30,32　ボーナス数字 09&lt;/a&gt;</v>
      </c>
      <c r="J90" s="18">
        <f t="shared" si="11"/>
        <v>13</v>
      </c>
      <c r="K90" s="21">
        <f t="shared" si="12"/>
      </c>
      <c r="L90" s="21">
        <f t="shared" si="13"/>
      </c>
      <c r="M90" s="21">
        <f t="shared" si="14"/>
      </c>
      <c r="N90" s="21">
        <f t="shared" si="15"/>
        <v>30</v>
      </c>
      <c r="O90" s="21">
        <f t="shared" si="16"/>
      </c>
      <c r="P90" s="17">
        <f t="shared" si="17"/>
      </c>
    </row>
    <row r="91" spans="1:16" ht="13.5">
      <c r="A91" s="10">
        <v>37441</v>
      </c>
      <c r="B91" s="11">
        <v>13</v>
      </c>
      <c r="C91" s="4">
        <v>15</v>
      </c>
      <c r="D91" s="4">
        <v>17</v>
      </c>
      <c r="E91" s="4">
        <v>26</v>
      </c>
      <c r="F91" s="4">
        <v>41</v>
      </c>
      <c r="G91" s="5">
        <v>43</v>
      </c>
      <c r="H91" s="15">
        <v>6</v>
      </c>
      <c r="I91" s="23" t="str">
        <f t="shared" si="10"/>
        <v>&lt;a href="http://homepage3.nifty.com/tam2/loto6.htm"&gt;第0091回　抽せん数字 13,15,17,26,41,43　ボーナス数字 06&lt;/a&gt;</v>
      </c>
      <c r="J91" s="18">
        <f t="shared" si="11"/>
        <v>13</v>
      </c>
      <c r="K91" s="21">
        <f t="shared" si="12"/>
        <v>15</v>
      </c>
      <c r="L91" s="21">
        <f t="shared" si="13"/>
        <v>17</v>
      </c>
      <c r="M91" s="21">
        <f t="shared" si="14"/>
      </c>
      <c r="N91" s="21">
        <f t="shared" si="15"/>
      </c>
      <c r="O91" s="21">
        <f t="shared" si="16"/>
      </c>
      <c r="P91" s="17">
        <f t="shared" si="17"/>
      </c>
    </row>
    <row r="92" spans="1:16" ht="13.5">
      <c r="A92" s="10">
        <v>37448</v>
      </c>
      <c r="B92" s="11">
        <v>5</v>
      </c>
      <c r="C92" s="4">
        <v>17</v>
      </c>
      <c r="D92" s="4">
        <v>20</v>
      </c>
      <c r="E92" s="4">
        <v>24</v>
      </c>
      <c r="F92" s="4">
        <v>28</v>
      </c>
      <c r="G92" s="5">
        <v>40</v>
      </c>
      <c r="H92" s="15">
        <v>16</v>
      </c>
      <c r="I92" s="23" t="str">
        <f t="shared" si="10"/>
        <v>&lt;a href="http://homepage3.nifty.com/tam2/loto6.htm"&gt;第0092回　抽せん数字 05,17,20,24,28,40　ボーナス数字 16&lt;/a&gt;</v>
      </c>
      <c r="J92" s="18">
        <f t="shared" si="11"/>
      </c>
      <c r="K92" s="21">
        <f t="shared" si="12"/>
        <v>17</v>
      </c>
      <c r="L92" s="21">
        <f t="shared" si="13"/>
      </c>
      <c r="M92" s="21">
        <f t="shared" si="14"/>
      </c>
      <c r="N92" s="21">
        <f t="shared" si="15"/>
      </c>
      <c r="O92" s="21">
        <f t="shared" si="16"/>
      </c>
      <c r="P92" s="17">
        <f t="shared" si="17"/>
      </c>
    </row>
    <row r="93" spans="1:16" ht="13.5">
      <c r="A93" s="10">
        <v>37455</v>
      </c>
      <c r="B93" s="11">
        <v>10</v>
      </c>
      <c r="C93" s="4">
        <v>23</v>
      </c>
      <c r="D93" s="4">
        <v>33</v>
      </c>
      <c r="E93" s="4">
        <v>36</v>
      </c>
      <c r="F93" s="4">
        <v>37</v>
      </c>
      <c r="G93" s="5">
        <v>41</v>
      </c>
      <c r="H93" s="15">
        <v>28</v>
      </c>
      <c r="I93" s="23" t="str">
        <f t="shared" si="10"/>
        <v>&lt;a href="http://homepage3.nifty.com/tam2/loto6.htm"&gt;第0093回　抽せん数字 10,23,33,36,37,41　ボーナス数字 28&lt;/a&gt;</v>
      </c>
      <c r="J93" s="18">
        <f t="shared" si="11"/>
      </c>
      <c r="K93" s="21">
        <f t="shared" si="12"/>
      </c>
      <c r="L93" s="21">
        <f t="shared" si="13"/>
      </c>
      <c r="M93" s="21">
        <f t="shared" si="14"/>
      </c>
      <c r="N93" s="21">
        <f t="shared" si="15"/>
      </c>
      <c r="O93" s="21">
        <f t="shared" si="16"/>
      </c>
      <c r="P93" s="17">
        <f t="shared" si="17"/>
        <v>28</v>
      </c>
    </row>
    <row r="94" spans="1:16" ht="13.5">
      <c r="A94" s="10">
        <v>37462</v>
      </c>
      <c r="B94" s="11">
        <v>11</v>
      </c>
      <c r="C94" s="4">
        <v>16</v>
      </c>
      <c r="D94" s="4">
        <v>17</v>
      </c>
      <c r="E94" s="4">
        <v>18</v>
      </c>
      <c r="F94" s="4">
        <v>29</v>
      </c>
      <c r="G94" s="5">
        <v>40</v>
      </c>
      <c r="H94" s="15">
        <v>9</v>
      </c>
      <c r="I94" s="23" t="str">
        <f t="shared" si="10"/>
        <v>&lt;a href="http://homepage3.nifty.com/tam2/loto6.htm"&gt;第0094回　抽せん数字 11,16,17,18,29,40　ボーナス数字 09&lt;/a&gt;</v>
      </c>
      <c r="J94" s="18">
        <f t="shared" si="11"/>
      </c>
      <c r="K94" s="21">
        <f t="shared" si="12"/>
      </c>
      <c r="L94" s="21">
        <f t="shared" si="13"/>
      </c>
      <c r="M94" s="21">
        <f t="shared" si="14"/>
      </c>
      <c r="N94" s="21">
        <f t="shared" si="15"/>
      </c>
      <c r="O94" s="21">
        <f t="shared" si="16"/>
      </c>
      <c r="P94" s="17">
        <f t="shared" si="17"/>
      </c>
    </row>
    <row r="95" spans="1:16" ht="13.5">
      <c r="A95" s="10">
        <v>37469</v>
      </c>
      <c r="B95" s="11">
        <v>2</v>
      </c>
      <c r="C95" s="4">
        <v>3</v>
      </c>
      <c r="D95" s="4">
        <v>12</v>
      </c>
      <c r="E95" s="4">
        <v>15</v>
      </c>
      <c r="F95" s="4">
        <v>25</v>
      </c>
      <c r="G95" s="5">
        <v>27</v>
      </c>
      <c r="H95" s="15">
        <v>33</v>
      </c>
      <c r="I95" s="23" t="str">
        <f t="shared" si="10"/>
        <v>&lt;a href="http://homepage3.nifty.com/tam2/loto6.htm"&gt;第0095回　抽せん数字 02,03,12,15,25,27　ボーナス数字 33&lt;/a&gt;</v>
      </c>
      <c r="J95" s="18">
        <f t="shared" si="11"/>
      </c>
      <c r="K95" s="21">
        <f t="shared" si="12"/>
      </c>
      <c r="L95" s="21">
        <f t="shared" si="13"/>
      </c>
      <c r="M95" s="21">
        <f t="shared" si="14"/>
      </c>
      <c r="N95" s="21">
        <f t="shared" si="15"/>
      </c>
      <c r="O95" s="21">
        <f t="shared" si="16"/>
      </c>
      <c r="P95" s="17">
        <f t="shared" si="17"/>
      </c>
    </row>
    <row r="96" spans="1:16" ht="13.5">
      <c r="A96" s="10">
        <v>37476</v>
      </c>
      <c r="B96" s="11">
        <v>1</v>
      </c>
      <c r="C96" s="4">
        <v>13</v>
      </c>
      <c r="D96" s="4">
        <v>15</v>
      </c>
      <c r="E96" s="4">
        <v>34</v>
      </c>
      <c r="F96" s="4">
        <v>36</v>
      </c>
      <c r="G96" s="5">
        <v>43</v>
      </c>
      <c r="H96" s="15">
        <v>37</v>
      </c>
      <c r="I96" s="23" t="str">
        <f t="shared" si="10"/>
        <v>&lt;a href="http://homepage3.nifty.com/tam2/loto6.htm"&gt;第0096回　抽せん数字 01,13,15,34,36,43　ボーナス数字 37&lt;/a&gt;</v>
      </c>
      <c r="J96" s="18">
        <f t="shared" si="11"/>
      </c>
      <c r="K96" s="21">
        <f t="shared" si="12"/>
      </c>
      <c r="L96" s="21">
        <f t="shared" si="13"/>
        <v>15</v>
      </c>
      <c r="M96" s="21">
        <f t="shared" si="14"/>
      </c>
      <c r="N96" s="21">
        <f t="shared" si="15"/>
      </c>
      <c r="O96" s="21">
        <f t="shared" si="16"/>
      </c>
      <c r="P96" s="17">
        <f t="shared" si="17"/>
      </c>
    </row>
    <row r="97" spans="1:16" ht="13.5">
      <c r="A97" s="10">
        <v>37483</v>
      </c>
      <c r="B97" s="11">
        <v>4</v>
      </c>
      <c r="C97" s="4">
        <v>10</v>
      </c>
      <c r="D97" s="4">
        <v>17</v>
      </c>
      <c r="E97" s="4">
        <v>34</v>
      </c>
      <c r="F97" s="4">
        <v>35</v>
      </c>
      <c r="G97" s="5">
        <v>42</v>
      </c>
      <c r="H97" s="15">
        <v>43</v>
      </c>
      <c r="I97" s="23" t="str">
        <f t="shared" si="10"/>
        <v>&lt;a href="http://homepage3.nifty.com/tam2/loto6.htm"&gt;第0097回　抽せん数字 04,10,17,34,35,42　ボーナス数字 43&lt;/a&gt;</v>
      </c>
      <c r="J97" s="18">
        <f t="shared" si="11"/>
      </c>
      <c r="K97" s="21">
        <f t="shared" si="12"/>
      </c>
      <c r="L97" s="21">
        <f t="shared" si="13"/>
      </c>
      <c r="M97" s="21">
        <f t="shared" si="14"/>
        <v>34</v>
      </c>
      <c r="N97" s="21">
        <f t="shared" si="15"/>
      </c>
      <c r="O97" s="21">
        <f t="shared" si="16"/>
      </c>
      <c r="P97" s="17">
        <f t="shared" si="17"/>
        <v>43</v>
      </c>
    </row>
    <row r="98" spans="1:16" ht="13.5">
      <c r="A98" s="10">
        <v>37490</v>
      </c>
      <c r="B98" s="11">
        <v>7</v>
      </c>
      <c r="C98" s="4">
        <v>16</v>
      </c>
      <c r="D98" s="4">
        <v>34</v>
      </c>
      <c r="E98" s="4">
        <v>37</v>
      </c>
      <c r="F98" s="4">
        <v>38</v>
      </c>
      <c r="G98" s="5">
        <v>39</v>
      </c>
      <c r="H98" s="15">
        <v>8</v>
      </c>
      <c r="I98" s="23" t="str">
        <f t="shared" si="10"/>
        <v>&lt;a href="http://homepage3.nifty.com/tam2/loto6.htm"&gt;第0098回　抽せん数字 07,16,34,37,38,39　ボーナス数字 08&lt;/a&gt;</v>
      </c>
      <c r="J98" s="18">
        <f t="shared" si="11"/>
      </c>
      <c r="K98" s="21">
        <f t="shared" si="12"/>
      </c>
      <c r="L98" s="21">
        <f t="shared" si="13"/>
        <v>34</v>
      </c>
      <c r="M98" s="21">
        <f t="shared" si="14"/>
      </c>
      <c r="N98" s="21">
        <f t="shared" si="15"/>
      </c>
      <c r="O98" s="21">
        <f t="shared" si="16"/>
      </c>
      <c r="P98" s="17">
        <f t="shared" si="17"/>
      </c>
    </row>
    <row r="99" spans="1:16" ht="13.5">
      <c r="A99" s="10">
        <v>37497</v>
      </c>
      <c r="B99" s="11">
        <v>5</v>
      </c>
      <c r="C99" s="4">
        <v>9</v>
      </c>
      <c r="D99" s="4">
        <v>12</v>
      </c>
      <c r="E99" s="4">
        <v>28</v>
      </c>
      <c r="F99" s="4">
        <v>29</v>
      </c>
      <c r="G99" s="5">
        <v>39</v>
      </c>
      <c r="H99" s="15">
        <v>27</v>
      </c>
      <c r="I99" s="23" t="str">
        <f t="shared" si="10"/>
        <v>&lt;a href="http://homepage3.nifty.com/tam2/loto6.htm"&gt;第0099回　抽せん数字 05,09,12,28,29,39　ボーナス数字 27&lt;/a&gt;</v>
      </c>
      <c r="J99" s="18">
        <f t="shared" si="11"/>
      </c>
      <c r="K99" s="21">
        <f t="shared" si="12"/>
      </c>
      <c r="L99" s="21">
        <f t="shared" si="13"/>
      </c>
      <c r="M99" s="21">
        <f t="shared" si="14"/>
      </c>
      <c r="N99" s="21">
        <f t="shared" si="15"/>
      </c>
      <c r="O99" s="21">
        <f t="shared" si="16"/>
        <v>39</v>
      </c>
      <c r="P99" s="17">
        <f t="shared" si="17"/>
      </c>
    </row>
    <row r="100" spans="1:16" ht="13.5">
      <c r="A100" s="10">
        <v>37504</v>
      </c>
      <c r="B100" s="11">
        <v>6</v>
      </c>
      <c r="C100" s="4">
        <v>8</v>
      </c>
      <c r="D100" s="4">
        <v>11</v>
      </c>
      <c r="E100" s="4">
        <v>14</v>
      </c>
      <c r="F100" s="4">
        <v>31</v>
      </c>
      <c r="G100" s="5">
        <v>33</v>
      </c>
      <c r="H100" s="15">
        <v>23</v>
      </c>
      <c r="I100" s="23" t="str">
        <f t="shared" si="10"/>
        <v>&lt;a href="http://homepage3.nifty.com/tam2/loto6.htm"&gt;第0100回　抽せん数字 06,08,11,14,31,33　ボーナス数字 23&lt;/a&gt;</v>
      </c>
      <c r="J100" s="18">
        <f t="shared" si="11"/>
      </c>
      <c r="K100" s="21">
        <f t="shared" si="12"/>
      </c>
      <c r="L100" s="21">
        <f t="shared" si="13"/>
      </c>
      <c r="M100" s="21">
        <f t="shared" si="14"/>
      </c>
      <c r="N100" s="21">
        <f t="shared" si="15"/>
      </c>
      <c r="O100" s="21">
        <f t="shared" si="16"/>
      </c>
      <c r="P100" s="17">
        <f t="shared" si="17"/>
      </c>
    </row>
    <row r="101" spans="1:16" ht="13.5">
      <c r="A101" s="10">
        <v>37511</v>
      </c>
      <c r="B101" s="11">
        <v>21</v>
      </c>
      <c r="C101" s="4">
        <v>27</v>
      </c>
      <c r="D101" s="4">
        <v>29</v>
      </c>
      <c r="E101" s="4">
        <v>30</v>
      </c>
      <c r="F101" s="4">
        <v>36</v>
      </c>
      <c r="G101" s="5">
        <v>40</v>
      </c>
      <c r="H101" s="15">
        <v>23</v>
      </c>
      <c r="I101" s="23" t="str">
        <f t="shared" si="10"/>
        <v>&lt;a href="http://homepage3.nifty.com/tam2/loto6.htm"&gt;第0101回　抽せん数字 21,27,29,30,36,40　ボーナス数字 23&lt;/a&gt;</v>
      </c>
      <c r="J101" s="18">
        <f t="shared" si="11"/>
      </c>
      <c r="K101" s="21">
        <f t="shared" si="12"/>
      </c>
      <c r="L101" s="21">
        <f t="shared" si="13"/>
      </c>
      <c r="M101" s="21">
        <f t="shared" si="14"/>
      </c>
      <c r="N101" s="21">
        <f t="shared" si="15"/>
      </c>
      <c r="O101" s="21">
        <f t="shared" si="16"/>
      </c>
      <c r="P101" s="17">
        <f t="shared" si="17"/>
        <v>23</v>
      </c>
    </row>
    <row r="102" spans="1:16" ht="13.5">
      <c r="A102" s="10">
        <v>37518</v>
      </c>
      <c r="B102" s="11">
        <v>4</v>
      </c>
      <c r="C102" s="4">
        <v>5</v>
      </c>
      <c r="D102" s="4">
        <v>18</v>
      </c>
      <c r="E102" s="4">
        <v>27</v>
      </c>
      <c r="F102" s="4">
        <v>35</v>
      </c>
      <c r="G102" s="5">
        <v>36</v>
      </c>
      <c r="H102" s="15">
        <v>41</v>
      </c>
      <c r="I102" s="23" t="str">
        <f t="shared" si="10"/>
        <v>&lt;a href="http://homepage3.nifty.com/tam2/loto6.htm"&gt;第0102回　抽せん数字 04,05,18,27,35,36　ボーナス数字 41&lt;/a&gt;</v>
      </c>
      <c r="J102" s="18">
        <f t="shared" si="11"/>
      </c>
      <c r="K102" s="21">
        <f t="shared" si="12"/>
      </c>
      <c r="L102" s="21">
        <f t="shared" si="13"/>
      </c>
      <c r="M102" s="21">
        <f t="shared" si="14"/>
        <v>27</v>
      </c>
      <c r="N102" s="21">
        <f t="shared" si="15"/>
      </c>
      <c r="O102" s="21">
        <f t="shared" si="16"/>
        <v>36</v>
      </c>
      <c r="P102" s="17">
        <f t="shared" si="17"/>
      </c>
    </row>
    <row r="103" spans="1:16" ht="13.5">
      <c r="A103" s="10">
        <v>37525</v>
      </c>
      <c r="B103" s="11">
        <v>1</v>
      </c>
      <c r="C103" s="4">
        <v>16</v>
      </c>
      <c r="D103" s="4">
        <v>17</v>
      </c>
      <c r="E103" s="4">
        <v>27</v>
      </c>
      <c r="F103" s="4">
        <v>29</v>
      </c>
      <c r="G103" s="5">
        <v>34</v>
      </c>
      <c r="H103" s="15">
        <v>39</v>
      </c>
      <c r="I103" s="23" t="str">
        <f t="shared" si="10"/>
        <v>&lt;a href="http://homepage3.nifty.com/tam2/loto6.htm"&gt;第0103回　抽せん数字 01,16,17,27,29,34　ボーナス数字 39&lt;/a&gt;</v>
      </c>
      <c r="J103" s="18">
        <f t="shared" si="11"/>
      </c>
      <c r="K103" s="21">
        <f t="shared" si="12"/>
      </c>
      <c r="L103" s="21">
        <f t="shared" si="13"/>
      </c>
      <c r="M103" s="21">
        <f t="shared" si="14"/>
        <v>27</v>
      </c>
      <c r="N103" s="21">
        <f t="shared" si="15"/>
      </c>
      <c r="O103" s="21">
        <f t="shared" si="16"/>
      </c>
      <c r="P103" s="17">
        <f t="shared" si="17"/>
      </c>
    </row>
    <row r="104" spans="1:16" ht="13.5">
      <c r="A104" s="10">
        <v>37532</v>
      </c>
      <c r="B104" s="11">
        <v>1</v>
      </c>
      <c r="C104" s="4">
        <v>11</v>
      </c>
      <c r="D104" s="4">
        <v>17</v>
      </c>
      <c r="E104" s="4">
        <v>26</v>
      </c>
      <c r="F104" s="4">
        <v>28</v>
      </c>
      <c r="G104" s="5">
        <v>35</v>
      </c>
      <c r="H104" s="15">
        <v>12</v>
      </c>
      <c r="I104" s="23" t="str">
        <f t="shared" si="10"/>
        <v>&lt;a href="http://homepage3.nifty.com/tam2/loto6.htm"&gt;第0104回　抽せん数字 01,11,17,26,28,35　ボーナス数字 12&lt;/a&gt;</v>
      </c>
      <c r="J104" s="18">
        <f t="shared" si="11"/>
        <v>1</v>
      </c>
      <c r="K104" s="21">
        <f t="shared" si="12"/>
      </c>
      <c r="L104" s="21">
        <f t="shared" si="13"/>
        <v>17</v>
      </c>
      <c r="M104" s="21">
        <f t="shared" si="14"/>
      </c>
      <c r="N104" s="21">
        <f t="shared" si="15"/>
      </c>
      <c r="O104" s="21">
        <f t="shared" si="16"/>
      </c>
      <c r="P104" s="17">
        <f t="shared" si="17"/>
      </c>
    </row>
    <row r="105" spans="1:16" ht="13.5">
      <c r="A105" s="10">
        <v>37539</v>
      </c>
      <c r="B105" s="11">
        <v>1</v>
      </c>
      <c r="C105" s="4">
        <v>9</v>
      </c>
      <c r="D105" s="4">
        <v>14</v>
      </c>
      <c r="E105" s="4">
        <v>22</v>
      </c>
      <c r="F105" s="4">
        <v>25</v>
      </c>
      <c r="G105" s="5">
        <v>34</v>
      </c>
      <c r="H105" s="15">
        <v>18</v>
      </c>
      <c r="I105" s="23" t="str">
        <f t="shared" si="10"/>
        <v>&lt;a href="http://homepage3.nifty.com/tam2/loto6.htm"&gt;第0105回　抽せん数字 01,09,14,22,25,34　ボーナス数字 18&lt;/a&gt;</v>
      </c>
      <c r="J105" s="18">
        <f t="shared" si="11"/>
        <v>1</v>
      </c>
      <c r="K105" s="21">
        <f t="shared" si="12"/>
      </c>
      <c r="L105" s="21">
        <f t="shared" si="13"/>
      </c>
      <c r="M105" s="21">
        <f t="shared" si="14"/>
      </c>
      <c r="N105" s="21">
        <f t="shared" si="15"/>
      </c>
      <c r="O105" s="21">
        <f t="shared" si="16"/>
      </c>
      <c r="P105" s="17">
        <f t="shared" si="17"/>
      </c>
    </row>
    <row r="106" spans="1:16" ht="13.5">
      <c r="A106" s="10">
        <v>37546</v>
      </c>
      <c r="B106" s="11">
        <v>8</v>
      </c>
      <c r="C106" s="4">
        <v>11</v>
      </c>
      <c r="D106" s="4">
        <v>21</v>
      </c>
      <c r="E106" s="4">
        <v>22</v>
      </c>
      <c r="F106" s="4">
        <v>25</v>
      </c>
      <c r="G106" s="5">
        <v>27</v>
      </c>
      <c r="H106" s="15">
        <v>26</v>
      </c>
      <c r="I106" s="23" t="str">
        <f t="shared" si="10"/>
        <v>&lt;a href="http://homepage3.nifty.com/tam2/loto6.htm"&gt;第0106回　抽せん数字 08,11,21,22,25,27　ボーナス数字 26&lt;/a&gt;</v>
      </c>
      <c r="J106" s="18">
        <f t="shared" si="11"/>
      </c>
      <c r="K106" s="21">
        <f t="shared" si="12"/>
      </c>
      <c r="L106" s="21">
        <f t="shared" si="13"/>
      </c>
      <c r="M106" s="21">
        <f t="shared" si="14"/>
        <v>22</v>
      </c>
      <c r="N106" s="21">
        <f t="shared" si="15"/>
        <v>25</v>
      </c>
      <c r="O106" s="21">
        <f t="shared" si="16"/>
      </c>
      <c r="P106" s="17">
        <f t="shared" si="17"/>
      </c>
    </row>
    <row r="107" spans="1:16" ht="13.5">
      <c r="A107" s="10">
        <v>37553</v>
      </c>
      <c r="B107" s="11">
        <v>4</v>
      </c>
      <c r="C107" s="4">
        <v>5</v>
      </c>
      <c r="D107" s="4">
        <v>11</v>
      </c>
      <c r="E107" s="4">
        <v>12</v>
      </c>
      <c r="F107" s="4">
        <v>28</v>
      </c>
      <c r="G107" s="5">
        <v>32</v>
      </c>
      <c r="H107" s="15">
        <v>37</v>
      </c>
      <c r="I107" s="23" t="str">
        <f t="shared" si="10"/>
        <v>&lt;a href="http://homepage3.nifty.com/tam2/loto6.htm"&gt;第0107回　抽せん数字 04,05,11,12,28,32　ボーナス数字 37&lt;/a&gt;</v>
      </c>
      <c r="J107" s="18">
        <f t="shared" si="11"/>
      </c>
      <c r="K107" s="21">
        <f t="shared" si="12"/>
      </c>
      <c r="L107" s="21">
        <f t="shared" si="13"/>
        <v>11</v>
      </c>
      <c r="M107" s="21">
        <f t="shared" si="14"/>
      </c>
      <c r="N107" s="21">
        <f t="shared" si="15"/>
      </c>
      <c r="O107" s="21">
        <f t="shared" si="16"/>
      </c>
      <c r="P107" s="17">
        <f t="shared" si="17"/>
      </c>
    </row>
    <row r="108" spans="1:16" ht="13.5">
      <c r="A108" s="10">
        <v>37560</v>
      </c>
      <c r="B108" s="11">
        <v>9</v>
      </c>
      <c r="C108" s="4">
        <v>22</v>
      </c>
      <c r="D108" s="4">
        <v>23</v>
      </c>
      <c r="E108" s="4">
        <v>25</v>
      </c>
      <c r="F108" s="4">
        <v>34</v>
      </c>
      <c r="G108" s="5">
        <v>37</v>
      </c>
      <c r="H108" s="15">
        <v>8</v>
      </c>
      <c r="I108" s="23" t="str">
        <f t="shared" si="10"/>
        <v>&lt;a href="http://homepage3.nifty.com/tam2/loto6.htm"&gt;第0108回　抽せん数字 09,22,23,25,34,37　ボーナス数字 08&lt;/a&gt;</v>
      </c>
      <c r="J108" s="18">
        <f t="shared" si="11"/>
      </c>
      <c r="K108" s="21">
        <f t="shared" si="12"/>
      </c>
      <c r="L108" s="21">
        <f t="shared" si="13"/>
      </c>
      <c r="M108" s="21">
        <f t="shared" si="14"/>
      </c>
      <c r="N108" s="21">
        <f t="shared" si="15"/>
      </c>
      <c r="O108" s="21">
        <f t="shared" si="16"/>
        <v>37</v>
      </c>
      <c r="P108" s="17">
        <f t="shared" si="17"/>
      </c>
    </row>
    <row r="109" spans="1:16" ht="13.5">
      <c r="A109" s="10">
        <v>37567</v>
      </c>
      <c r="B109" s="11">
        <v>2</v>
      </c>
      <c r="C109" s="4">
        <v>5</v>
      </c>
      <c r="D109" s="4">
        <v>12</v>
      </c>
      <c r="E109" s="4">
        <v>18</v>
      </c>
      <c r="F109" s="4">
        <v>30</v>
      </c>
      <c r="G109" s="5">
        <v>41</v>
      </c>
      <c r="H109" s="15">
        <v>24</v>
      </c>
      <c r="I109" s="23" t="str">
        <f t="shared" si="10"/>
        <v>&lt;a href="http://homepage3.nifty.com/tam2/loto6.htm"&gt;第0109回　抽せん数字 02,05,12,18,30,41　ボーナス数字 24&lt;/a&gt;</v>
      </c>
      <c r="J109" s="18">
        <f t="shared" si="11"/>
      </c>
      <c r="K109" s="21">
        <f t="shared" si="12"/>
      </c>
      <c r="L109" s="21">
        <f t="shared" si="13"/>
      </c>
      <c r="M109" s="21">
        <f t="shared" si="14"/>
      </c>
      <c r="N109" s="21">
        <f t="shared" si="15"/>
      </c>
      <c r="O109" s="21">
        <f t="shared" si="16"/>
      </c>
      <c r="P109" s="17">
        <f t="shared" si="17"/>
      </c>
    </row>
    <row r="110" spans="1:16" ht="13.5">
      <c r="A110" s="10">
        <v>37574</v>
      </c>
      <c r="B110" s="11">
        <v>5</v>
      </c>
      <c r="C110" s="4">
        <v>6</v>
      </c>
      <c r="D110" s="4">
        <v>8</v>
      </c>
      <c r="E110" s="4">
        <v>19</v>
      </c>
      <c r="F110" s="4">
        <v>37</v>
      </c>
      <c r="G110" s="5">
        <v>41</v>
      </c>
      <c r="H110" s="15">
        <v>9</v>
      </c>
      <c r="I110" s="23" t="str">
        <f t="shared" si="10"/>
        <v>&lt;a href="http://homepage3.nifty.com/tam2/loto6.htm"&gt;第0110回　抽せん数字 05,06,08,19,37,41　ボーナス数字 09&lt;/a&gt;</v>
      </c>
      <c r="J110" s="18">
        <f t="shared" si="11"/>
        <v>5</v>
      </c>
      <c r="K110" s="21">
        <f t="shared" si="12"/>
      </c>
      <c r="L110" s="21">
        <f t="shared" si="13"/>
      </c>
      <c r="M110" s="21">
        <f t="shared" si="14"/>
      </c>
      <c r="N110" s="21">
        <f t="shared" si="15"/>
      </c>
      <c r="O110" s="21">
        <f t="shared" si="16"/>
        <v>41</v>
      </c>
      <c r="P110" s="17">
        <f t="shared" si="17"/>
      </c>
    </row>
    <row r="111" spans="1:16" ht="13.5">
      <c r="A111" s="10">
        <v>37581</v>
      </c>
      <c r="B111" s="11">
        <v>11</v>
      </c>
      <c r="C111" s="4">
        <v>15</v>
      </c>
      <c r="D111" s="4">
        <v>21</v>
      </c>
      <c r="E111" s="4">
        <v>31</v>
      </c>
      <c r="F111" s="4">
        <v>32</v>
      </c>
      <c r="G111" s="5">
        <v>43</v>
      </c>
      <c r="H111" s="15">
        <v>24</v>
      </c>
      <c r="I111" s="23" t="str">
        <f t="shared" si="10"/>
        <v>&lt;a href="http://homepage3.nifty.com/tam2/loto6.htm"&gt;第0111回　抽せん数字 11,15,21,31,32,43　ボーナス数字 24&lt;/a&gt;</v>
      </c>
      <c r="J111" s="18">
        <f t="shared" si="11"/>
      </c>
      <c r="K111" s="21">
        <f t="shared" si="12"/>
      </c>
      <c r="L111" s="21">
        <f t="shared" si="13"/>
      </c>
      <c r="M111" s="21">
        <f t="shared" si="14"/>
      </c>
      <c r="N111" s="21">
        <f t="shared" si="15"/>
      </c>
      <c r="O111" s="21">
        <f t="shared" si="16"/>
      </c>
      <c r="P111" s="17">
        <f t="shared" si="17"/>
      </c>
    </row>
    <row r="112" spans="1:16" ht="13.5">
      <c r="A112" s="10">
        <v>37588</v>
      </c>
      <c r="B112" s="11">
        <v>16</v>
      </c>
      <c r="C112" s="4">
        <v>18</v>
      </c>
      <c r="D112" s="4">
        <v>23</v>
      </c>
      <c r="E112" s="4">
        <v>25</v>
      </c>
      <c r="F112" s="4">
        <v>29</v>
      </c>
      <c r="G112" s="5">
        <v>30</v>
      </c>
      <c r="H112" s="15">
        <v>41</v>
      </c>
      <c r="I112" s="23" t="str">
        <f t="shared" si="10"/>
        <v>&lt;a href="http://homepage3.nifty.com/tam2/loto6.htm"&gt;第0112回　抽せん数字 16,18,23,25,29,30　ボーナス数字 41&lt;/a&gt;</v>
      </c>
      <c r="J112" s="18">
        <f t="shared" si="11"/>
      </c>
      <c r="K112" s="21">
        <f t="shared" si="12"/>
      </c>
      <c r="L112" s="21">
        <f t="shared" si="13"/>
      </c>
      <c r="M112" s="21">
        <f t="shared" si="14"/>
      </c>
      <c r="N112" s="21">
        <f t="shared" si="15"/>
      </c>
      <c r="O112" s="21">
        <f t="shared" si="16"/>
      </c>
      <c r="P112" s="17">
        <f t="shared" si="17"/>
      </c>
    </row>
    <row r="113" spans="1:16" ht="13.5">
      <c r="A113" s="10">
        <v>37595</v>
      </c>
      <c r="B113" s="11">
        <v>3</v>
      </c>
      <c r="C113" s="4">
        <v>17</v>
      </c>
      <c r="D113" s="4">
        <v>27</v>
      </c>
      <c r="E113" s="4">
        <v>29</v>
      </c>
      <c r="F113" s="4">
        <v>30</v>
      </c>
      <c r="G113" s="5">
        <v>42</v>
      </c>
      <c r="H113" s="15">
        <v>6</v>
      </c>
      <c r="I113" s="23" t="str">
        <f t="shared" si="10"/>
        <v>&lt;a href="http://homepage3.nifty.com/tam2/loto6.htm"&gt;第0113回　抽せん数字 03,17,27,29,30,42　ボーナス数字 06&lt;/a&gt;</v>
      </c>
      <c r="J113" s="18">
        <f t="shared" si="11"/>
      </c>
      <c r="K113" s="21">
        <f t="shared" si="12"/>
      </c>
      <c r="L113" s="21">
        <f t="shared" si="13"/>
      </c>
      <c r="M113" s="21">
        <f t="shared" si="14"/>
        <v>29</v>
      </c>
      <c r="N113" s="21">
        <f t="shared" si="15"/>
        <v>30</v>
      </c>
      <c r="O113" s="21">
        <f t="shared" si="16"/>
      </c>
      <c r="P113" s="17">
        <f t="shared" si="17"/>
      </c>
    </row>
    <row r="114" spans="1:16" ht="13.5">
      <c r="A114" s="10">
        <v>37602</v>
      </c>
      <c r="B114" s="11">
        <v>7</v>
      </c>
      <c r="C114" s="4">
        <v>13</v>
      </c>
      <c r="D114" s="4">
        <v>14</v>
      </c>
      <c r="E114" s="4">
        <v>29</v>
      </c>
      <c r="F114" s="4">
        <v>38</v>
      </c>
      <c r="G114" s="5">
        <v>42</v>
      </c>
      <c r="H114" s="15">
        <v>9</v>
      </c>
      <c r="I114" s="23" t="str">
        <f t="shared" si="10"/>
        <v>&lt;a href="http://homepage3.nifty.com/tam2/loto6.htm"&gt;第0114回　抽せん数字 07,13,14,29,38,42　ボーナス数字 09&lt;/a&gt;</v>
      </c>
      <c r="J114" s="18">
        <f t="shared" si="11"/>
      </c>
      <c r="K114" s="21">
        <f t="shared" si="12"/>
      </c>
      <c r="L114" s="21">
        <f t="shared" si="13"/>
      </c>
      <c r="M114" s="21">
        <f t="shared" si="14"/>
        <v>29</v>
      </c>
      <c r="N114" s="21">
        <f t="shared" si="15"/>
      </c>
      <c r="O114" s="21">
        <f t="shared" si="16"/>
        <v>42</v>
      </c>
      <c r="P114" s="17">
        <f t="shared" si="17"/>
      </c>
    </row>
    <row r="115" spans="1:16" ht="13.5">
      <c r="A115" s="10">
        <v>37609</v>
      </c>
      <c r="B115" s="11">
        <v>8</v>
      </c>
      <c r="C115" s="4">
        <v>9</v>
      </c>
      <c r="D115" s="4">
        <v>11</v>
      </c>
      <c r="E115" s="4">
        <v>27</v>
      </c>
      <c r="F115" s="4">
        <v>37</v>
      </c>
      <c r="G115" s="5">
        <v>39</v>
      </c>
      <c r="H115" s="15">
        <v>18</v>
      </c>
      <c r="I115" s="23" t="str">
        <f t="shared" si="10"/>
        <v>&lt;a href="http://homepage3.nifty.com/tam2/loto6.htm"&gt;第0115回　抽せん数字 08,09,11,27,37,39　ボーナス数字 18&lt;/a&gt;</v>
      </c>
      <c r="J115" s="18">
        <f t="shared" si="11"/>
      </c>
      <c r="K115" s="21">
        <f t="shared" si="12"/>
        <v>9</v>
      </c>
      <c r="L115" s="21">
        <f t="shared" si="13"/>
      </c>
      <c r="M115" s="21">
        <f t="shared" si="14"/>
      </c>
      <c r="N115" s="21">
        <f t="shared" si="15"/>
      </c>
      <c r="O115" s="21">
        <f t="shared" si="16"/>
      </c>
      <c r="P115" s="17">
        <f t="shared" si="17"/>
      </c>
    </row>
    <row r="116" spans="1:16" ht="13.5">
      <c r="A116" s="10">
        <v>37616</v>
      </c>
      <c r="B116" s="11">
        <v>8</v>
      </c>
      <c r="C116" s="4">
        <v>10</v>
      </c>
      <c r="D116" s="4">
        <v>15</v>
      </c>
      <c r="E116" s="4">
        <v>16</v>
      </c>
      <c r="F116" s="4">
        <v>26</v>
      </c>
      <c r="G116" s="5">
        <v>31</v>
      </c>
      <c r="H116" s="15">
        <v>42</v>
      </c>
      <c r="I116" s="23" t="str">
        <f t="shared" si="10"/>
        <v>&lt;a href="http://homepage3.nifty.com/tam2/loto6.htm"&gt;第0116回　抽せん数字 08,10,15,16,26,31　ボーナス数字 42&lt;/a&gt;</v>
      </c>
      <c r="J116" s="18">
        <f t="shared" si="11"/>
        <v>8</v>
      </c>
      <c r="K116" s="21">
        <f t="shared" si="12"/>
      </c>
      <c r="L116" s="21">
        <f t="shared" si="13"/>
      </c>
      <c r="M116" s="21">
        <f t="shared" si="14"/>
      </c>
      <c r="N116" s="21">
        <f t="shared" si="15"/>
      </c>
      <c r="O116" s="21">
        <f t="shared" si="16"/>
      </c>
      <c r="P116" s="17">
        <f t="shared" si="17"/>
      </c>
    </row>
    <row r="117" spans="1:16" ht="13.5">
      <c r="A117" s="10">
        <v>37630</v>
      </c>
      <c r="B117" s="11">
        <v>5</v>
      </c>
      <c r="C117" s="4">
        <v>7</v>
      </c>
      <c r="D117" s="4">
        <v>19</v>
      </c>
      <c r="E117" s="4">
        <v>20</v>
      </c>
      <c r="F117" s="4">
        <v>38</v>
      </c>
      <c r="G117" s="5">
        <v>43</v>
      </c>
      <c r="H117" s="15">
        <v>4</v>
      </c>
      <c r="I117" s="23" t="str">
        <f t="shared" si="10"/>
        <v>&lt;a href="http://homepage3.nifty.com/tam2/loto6.htm"&gt;第0117回　抽せん数字 05,07,19,20,38,43　ボーナス数字 04&lt;/a&gt;</v>
      </c>
      <c r="J117" s="18">
        <f t="shared" si="11"/>
      </c>
      <c r="K117" s="21">
        <f t="shared" si="12"/>
      </c>
      <c r="L117" s="21">
        <f t="shared" si="13"/>
      </c>
      <c r="M117" s="21">
        <f t="shared" si="14"/>
      </c>
      <c r="N117" s="21">
        <f t="shared" si="15"/>
      </c>
      <c r="O117" s="21">
        <f t="shared" si="16"/>
      </c>
      <c r="P117" s="17">
        <f t="shared" si="17"/>
      </c>
    </row>
    <row r="118" spans="1:16" ht="13.5">
      <c r="A118" s="10">
        <v>37637</v>
      </c>
      <c r="B118" s="11">
        <v>9</v>
      </c>
      <c r="C118" s="4">
        <v>13</v>
      </c>
      <c r="D118" s="4">
        <v>21</v>
      </c>
      <c r="E118" s="4">
        <v>30</v>
      </c>
      <c r="F118" s="4">
        <v>32</v>
      </c>
      <c r="G118" s="5">
        <v>37</v>
      </c>
      <c r="H118" s="15">
        <v>20</v>
      </c>
      <c r="I118" s="23" t="str">
        <f t="shared" si="10"/>
        <v>&lt;a href="http://homepage3.nifty.com/tam2/loto6.htm"&gt;第0118回　抽せん数字 09,13,21,30,32,37　ボーナス数字 20&lt;/a&gt;</v>
      </c>
      <c r="J118" s="18">
        <f t="shared" si="11"/>
      </c>
      <c r="K118" s="21">
        <f t="shared" si="12"/>
      </c>
      <c r="L118" s="21">
        <f t="shared" si="13"/>
      </c>
      <c r="M118" s="21">
        <f t="shared" si="14"/>
      </c>
      <c r="N118" s="21">
        <f t="shared" si="15"/>
      </c>
      <c r="O118" s="21">
        <f t="shared" si="16"/>
      </c>
      <c r="P118" s="17">
        <f t="shared" si="17"/>
        <v>20</v>
      </c>
    </row>
    <row r="119" spans="1:16" ht="13.5">
      <c r="A119" s="10">
        <v>37644</v>
      </c>
      <c r="B119" s="11">
        <v>3</v>
      </c>
      <c r="C119" s="4">
        <v>4</v>
      </c>
      <c r="D119" s="4">
        <v>11</v>
      </c>
      <c r="E119" s="4">
        <v>12</v>
      </c>
      <c r="F119" s="4">
        <v>15</v>
      </c>
      <c r="G119" s="5">
        <v>30</v>
      </c>
      <c r="H119" s="15">
        <v>17</v>
      </c>
      <c r="I119" s="23" t="str">
        <f t="shared" si="10"/>
        <v>&lt;a href="http://homepage3.nifty.com/tam2/loto6.htm"&gt;第0119回　抽せん数字 03,04,11,12,15,30　ボーナス数字 17&lt;/a&gt;</v>
      </c>
      <c r="J119" s="18">
        <f t="shared" si="11"/>
      </c>
      <c r="K119" s="21">
        <f t="shared" si="12"/>
      </c>
      <c r="L119" s="21">
        <f t="shared" si="13"/>
      </c>
      <c r="M119" s="21">
        <f t="shared" si="14"/>
      </c>
      <c r="N119" s="21">
        <f t="shared" si="15"/>
      </c>
      <c r="O119" s="21">
        <f t="shared" si="16"/>
        <v>30</v>
      </c>
      <c r="P119" s="17">
        <f t="shared" si="17"/>
      </c>
    </row>
    <row r="120" spans="1:16" ht="13.5">
      <c r="A120" s="10">
        <v>37651</v>
      </c>
      <c r="B120" s="11">
        <v>15</v>
      </c>
      <c r="C120" s="4">
        <v>18</v>
      </c>
      <c r="D120" s="4">
        <v>22</v>
      </c>
      <c r="E120" s="4">
        <v>25</v>
      </c>
      <c r="F120" s="4">
        <v>36</v>
      </c>
      <c r="G120" s="5">
        <v>40</v>
      </c>
      <c r="H120" s="15">
        <v>14</v>
      </c>
      <c r="I120" s="23" t="str">
        <f t="shared" si="10"/>
        <v>&lt;a href="http://homepage3.nifty.com/tam2/loto6.htm"&gt;第0120回　抽せん数字 15,18,22,25,36,40　ボーナス数字 14&lt;/a&gt;</v>
      </c>
      <c r="J120" s="18">
        <f t="shared" si="11"/>
        <v>15</v>
      </c>
      <c r="K120" s="21">
        <f t="shared" si="12"/>
      </c>
      <c r="L120" s="21">
        <f t="shared" si="13"/>
      </c>
      <c r="M120" s="21">
        <f t="shared" si="14"/>
      </c>
      <c r="N120" s="21">
        <f t="shared" si="15"/>
      </c>
      <c r="O120" s="21">
        <f t="shared" si="16"/>
      </c>
      <c r="P120" s="17">
        <f t="shared" si="17"/>
      </c>
    </row>
    <row r="121" spans="1:16" ht="13.5">
      <c r="A121" s="10">
        <v>37658</v>
      </c>
      <c r="B121" s="11">
        <v>3</v>
      </c>
      <c r="C121" s="4">
        <v>8</v>
      </c>
      <c r="D121" s="4">
        <v>10</v>
      </c>
      <c r="E121" s="4">
        <v>22</v>
      </c>
      <c r="F121" s="4">
        <v>28</v>
      </c>
      <c r="G121" s="5">
        <v>41</v>
      </c>
      <c r="H121" s="15">
        <v>35</v>
      </c>
      <c r="I121" s="23" t="str">
        <f t="shared" si="10"/>
        <v>&lt;a href="http://homepage3.nifty.com/tam2/loto6.htm"&gt;第0121回　抽せん数字 03,08,10,22,28,41　ボーナス数字 35&lt;/a&gt;</v>
      </c>
      <c r="J121" s="18">
        <f t="shared" si="11"/>
      </c>
      <c r="K121" s="21">
        <f t="shared" si="12"/>
      </c>
      <c r="L121" s="21">
        <f t="shared" si="13"/>
      </c>
      <c r="M121" s="21">
        <f t="shared" si="14"/>
        <v>22</v>
      </c>
      <c r="N121" s="21">
        <f t="shared" si="15"/>
      </c>
      <c r="O121" s="21">
        <f t="shared" si="16"/>
      </c>
      <c r="P121" s="17">
        <f t="shared" si="17"/>
      </c>
    </row>
    <row r="122" spans="1:16" ht="13.5">
      <c r="A122" s="10">
        <v>37665</v>
      </c>
      <c r="B122" s="11">
        <v>19</v>
      </c>
      <c r="C122" s="4">
        <v>20</v>
      </c>
      <c r="D122" s="4">
        <v>21</v>
      </c>
      <c r="E122" s="4">
        <v>25</v>
      </c>
      <c r="F122" s="4">
        <v>33</v>
      </c>
      <c r="G122" s="5">
        <v>42</v>
      </c>
      <c r="H122" s="15">
        <v>41</v>
      </c>
      <c r="I122" s="23" t="str">
        <f t="shared" si="10"/>
        <v>&lt;a href="http://homepage3.nifty.com/tam2/loto6.htm"&gt;第0122回　抽せん数字 19,20,21,25,33,42　ボーナス数字 41&lt;/a&gt;</v>
      </c>
      <c r="J122" s="18">
        <f t="shared" si="11"/>
      </c>
      <c r="K122" s="21">
        <f t="shared" si="12"/>
      </c>
      <c r="L122" s="21">
        <f t="shared" si="13"/>
      </c>
      <c r="M122" s="21">
        <f t="shared" si="14"/>
      </c>
      <c r="N122" s="21">
        <f t="shared" si="15"/>
      </c>
      <c r="O122" s="21">
        <f t="shared" si="16"/>
      </c>
      <c r="P122" s="17">
        <f t="shared" si="17"/>
        <v>41</v>
      </c>
    </row>
    <row r="123" spans="1:16" ht="13.5">
      <c r="A123" s="10">
        <v>37672</v>
      </c>
      <c r="B123" s="11">
        <v>14</v>
      </c>
      <c r="C123" s="4">
        <v>21</v>
      </c>
      <c r="D123" s="4">
        <v>26</v>
      </c>
      <c r="E123" s="4">
        <v>28</v>
      </c>
      <c r="F123" s="4">
        <v>29</v>
      </c>
      <c r="G123" s="5">
        <v>31</v>
      </c>
      <c r="H123" s="15">
        <v>8</v>
      </c>
      <c r="I123" s="23" t="str">
        <f t="shared" si="10"/>
        <v>&lt;a href="http://homepage3.nifty.com/tam2/loto6.htm"&gt;第0123回　抽せん数字 14,21,26,28,29,31　ボーナス数字 08&lt;/a&gt;</v>
      </c>
      <c r="J123" s="18">
        <f t="shared" si="11"/>
      </c>
      <c r="K123" s="21">
        <f t="shared" si="12"/>
        <v>21</v>
      </c>
      <c r="L123" s="21">
        <f t="shared" si="13"/>
      </c>
      <c r="M123" s="21">
        <f t="shared" si="14"/>
      </c>
      <c r="N123" s="21">
        <f t="shared" si="15"/>
      </c>
      <c r="O123" s="21">
        <f t="shared" si="16"/>
      </c>
      <c r="P123" s="17">
        <f t="shared" si="17"/>
      </c>
    </row>
    <row r="124" spans="1:16" ht="13.5">
      <c r="A124" s="10">
        <v>37679</v>
      </c>
      <c r="B124" s="11">
        <v>4</v>
      </c>
      <c r="C124" s="4">
        <v>17</v>
      </c>
      <c r="D124" s="4">
        <v>23</v>
      </c>
      <c r="E124" s="4">
        <v>30</v>
      </c>
      <c r="F124" s="4">
        <v>39</v>
      </c>
      <c r="G124" s="5">
        <v>40</v>
      </c>
      <c r="H124" s="15">
        <v>28</v>
      </c>
      <c r="I124" s="23" t="str">
        <f t="shared" si="10"/>
        <v>&lt;a href="http://homepage3.nifty.com/tam2/loto6.htm"&gt;第0124回　抽せん数字 04,17,23,30,39,40　ボーナス数字 28&lt;/a&gt;</v>
      </c>
      <c r="J124" s="18">
        <f t="shared" si="11"/>
      </c>
      <c r="K124" s="21">
        <f t="shared" si="12"/>
      </c>
      <c r="L124" s="21">
        <f t="shared" si="13"/>
      </c>
      <c r="M124" s="21">
        <f t="shared" si="14"/>
      </c>
      <c r="N124" s="21">
        <f t="shared" si="15"/>
      </c>
      <c r="O124" s="21">
        <f t="shared" si="16"/>
      </c>
      <c r="P124" s="17">
        <f t="shared" si="17"/>
        <v>28</v>
      </c>
    </row>
    <row r="125" spans="1:16" ht="13.5">
      <c r="A125" s="10">
        <v>37686</v>
      </c>
      <c r="B125" s="11">
        <v>11</v>
      </c>
      <c r="C125" s="4">
        <v>15</v>
      </c>
      <c r="D125" s="4">
        <v>19</v>
      </c>
      <c r="E125" s="4">
        <v>30</v>
      </c>
      <c r="F125" s="4">
        <v>36</v>
      </c>
      <c r="G125" s="5">
        <v>41</v>
      </c>
      <c r="H125" s="15">
        <v>10</v>
      </c>
      <c r="I125" s="23" t="str">
        <f t="shared" si="10"/>
        <v>&lt;a href="http://homepage3.nifty.com/tam2/loto6.htm"&gt;第0125回　抽せん数字 11,15,19,30,36,41　ボーナス数字 10&lt;/a&gt;</v>
      </c>
      <c r="J125" s="18">
        <f t="shared" si="11"/>
      </c>
      <c r="K125" s="21">
        <f t="shared" si="12"/>
      </c>
      <c r="L125" s="21">
        <f t="shared" si="13"/>
      </c>
      <c r="M125" s="21">
        <f t="shared" si="14"/>
        <v>30</v>
      </c>
      <c r="N125" s="21">
        <f t="shared" si="15"/>
      </c>
      <c r="O125" s="21">
        <f t="shared" si="16"/>
      </c>
      <c r="P125" s="17">
        <f t="shared" si="17"/>
      </c>
    </row>
    <row r="126" spans="1:16" ht="13.5">
      <c r="A126" s="10">
        <v>37693</v>
      </c>
      <c r="B126" s="11">
        <v>5</v>
      </c>
      <c r="C126" s="4">
        <v>6</v>
      </c>
      <c r="D126" s="4">
        <v>9</v>
      </c>
      <c r="E126" s="4">
        <v>10</v>
      </c>
      <c r="F126" s="4">
        <v>21</v>
      </c>
      <c r="G126" s="5">
        <v>38</v>
      </c>
      <c r="H126" s="15">
        <v>20</v>
      </c>
      <c r="I126" s="23" t="str">
        <f t="shared" si="10"/>
        <v>&lt;a href="http://homepage3.nifty.com/tam2/loto6.htm"&gt;第0126回　抽せん数字 05,06,09,10,21,38　ボーナス数字 20&lt;/a&gt;</v>
      </c>
      <c r="J126" s="18">
        <f t="shared" si="11"/>
      </c>
      <c r="K126" s="21">
        <f t="shared" si="12"/>
      </c>
      <c r="L126" s="21">
        <f t="shared" si="13"/>
      </c>
      <c r="M126" s="21">
        <f t="shared" si="14"/>
        <v>10</v>
      </c>
      <c r="N126" s="21">
        <f t="shared" si="15"/>
      </c>
      <c r="O126" s="21">
        <f t="shared" si="16"/>
      </c>
      <c r="P126" s="17">
        <f t="shared" si="17"/>
      </c>
    </row>
    <row r="127" spans="1:16" ht="13.5">
      <c r="A127" s="10">
        <v>37700</v>
      </c>
      <c r="B127" s="11">
        <v>14</v>
      </c>
      <c r="C127" s="4">
        <v>16</v>
      </c>
      <c r="D127" s="4">
        <v>21</v>
      </c>
      <c r="E127" s="4">
        <v>26</v>
      </c>
      <c r="F127" s="4">
        <v>37</v>
      </c>
      <c r="G127" s="5">
        <v>40</v>
      </c>
      <c r="H127" s="15">
        <v>3</v>
      </c>
      <c r="I127" s="23" t="str">
        <f t="shared" si="10"/>
        <v>&lt;a href="http://homepage3.nifty.com/tam2/loto6.htm"&gt;第0127回　抽せん数字 14,16,21,26,37,40　ボーナス数字 03&lt;/a&gt;</v>
      </c>
      <c r="J127" s="18">
        <f t="shared" si="11"/>
      </c>
      <c r="K127" s="21">
        <f t="shared" si="12"/>
      </c>
      <c r="L127" s="21">
        <f t="shared" si="13"/>
        <v>21</v>
      </c>
      <c r="M127" s="21">
        <f t="shared" si="14"/>
      </c>
      <c r="N127" s="21">
        <f t="shared" si="15"/>
      </c>
      <c r="O127" s="21">
        <f t="shared" si="16"/>
      </c>
      <c r="P127" s="17">
        <f t="shared" si="17"/>
      </c>
    </row>
    <row r="128" spans="1:16" ht="13.5">
      <c r="A128" s="10">
        <v>37707</v>
      </c>
      <c r="B128" s="11">
        <v>6</v>
      </c>
      <c r="C128" s="4">
        <v>10</v>
      </c>
      <c r="D128" s="4">
        <v>18</v>
      </c>
      <c r="E128" s="4">
        <v>20</v>
      </c>
      <c r="F128" s="4">
        <v>29</v>
      </c>
      <c r="G128" s="5">
        <v>39</v>
      </c>
      <c r="H128" s="15">
        <v>21</v>
      </c>
      <c r="I128" s="23" t="str">
        <f t="shared" si="10"/>
        <v>&lt;a href="http://homepage3.nifty.com/tam2/loto6.htm"&gt;第0128回　抽せん数字 06,10,18,20,29,39　ボーナス数字 21&lt;/a&gt;</v>
      </c>
      <c r="J128" s="18">
        <f t="shared" si="11"/>
      </c>
      <c r="K128" s="21">
        <f t="shared" si="12"/>
      </c>
      <c r="L128" s="21">
        <f t="shared" si="13"/>
      </c>
      <c r="M128" s="21">
        <f t="shared" si="14"/>
      </c>
      <c r="N128" s="21">
        <f t="shared" si="15"/>
      </c>
      <c r="O128" s="21">
        <f t="shared" si="16"/>
      </c>
      <c r="P128" s="17">
        <f t="shared" si="17"/>
        <v>21</v>
      </c>
    </row>
    <row r="129" spans="1:16" ht="13.5">
      <c r="A129" s="10">
        <v>37714</v>
      </c>
      <c r="B129" s="11">
        <v>6</v>
      </c>
      <c r="C129" s="4">
        <v>18</v>
      </c>
      <c r="D129" s="4">
        <v>25</v>
      </c>
      <c r="E129" s="4">
        <v>26</v>
      </c>
      <c r="F129" s="4">
        <v>30</v>
      </c>
      <c r="G129" s="5">
        <v>42</v>
      </c>
      <c r="H129" s="15">
        <v>24</v>
      </c>
      <c r="I129" s="23" t="str">
        <f aca="true" t="shared" si="18" ref="I129:I192">"&lt;a href="&amp;CHAR(34)&amp;"http://homepage3.nifty.com/tam2/loto6.htm"&amp;CHAR(34)&amp;"&gt;第"&amp;TEXT(ROW(),"000#")&amp;"回　抽せん数字 "&amp;TEXT(B129,"0#")&amp;","&amp;TEXT(C129,"0#")&amp;","&amp;TEXT(D129,"0#")&amp;","&amp;TEXT(E129,"0#")&amp;","&amp;TEXT(F129,"0#")&amp;","&amp;TEXT(G129,"0#")&amp;"　ボーナス数字 "&amp;TEXT(H129,"0#")&amp;"&lt;/a&gt;"</f>
        <v>&lt;a href="http://homepage3.nifty.com/tam2/loto6.htm"&gt;第0129回　抽せん数字 06,18,25,26,30,42　ボーナス数字 24&lt;/a&gt;</v>
      </c>
      <c r="J129" s="18">
        <f t="shared" si="11"/>
        <v>6</v>
      </c>
      <c r="K129" s="21">
        <f t="shared" si="12"/>
        <v>18</v>
      </c>
      <c r="L129" s="21">
        <f t="shared" si="13"/>
      </c>
      <c r="M129" s="21">
        <f t="shared" si="14"/>
      </c>
      <c r="N129" s="21">
        <f t="shared" si="15"/>
      </c>
      <c r="O129" s="21">
        <f t="shared" si="16"/>
      </c>
      <c r="P129" s="17">
        <f t="shared" si="17"/>
      </c>
    </row>
    <row r="130" spans="1:16" ht="13.5">
      <c r="A130" s="10">
        <v>37721</v>
      </c>
      <c r="B130" s="11">
        <v>22</v>
      </c>
      <c r="C130" s="4">
        <v>30</v>
      </c>
      <c r="D130" s="4">
        <v>31</v>
      </c>
      <c r="E130" s="4">
        <v>34</v>
      </c>
      <c r="F130" s="4">
        <v>38</v>
      </c>
      <c r="G130" s="5">
        <v>39</v>
      </c>
      <c r="H130" s="15">
        <v>2</v>
      </c>
      <c r="I130" s="23" t="str">
        <f t="shared" si="18"/>
        <v>&lt;a href="http://homepage3.nifty.com/tam2/loto6.htm"&gt;第0130回　抽せん数字 22,30,31,34,38,39　ボーナス数字 02&lt;/a&gt;</v>
      </c>
      <c r="J130" s="18">
        <f t="shared" si="11"/>
      </c>
      <c r="K130" s="21">
        <f t="shared" si="12"/>
        <v>30</v>
      </c>
      <c r="L130" s="21">
        <f t="shared" si="13"/>
      </c>
      <c r="M130" s="21">
        <f t="shared" si="14"/>
      </c>
      <c r="N130" s="21">
        <f t="shared" si="15"/>
      </c>
      <c r="O130" s="21">
        <f t="shared" si="16"/>
      </c>
      <c r="P130" s="17">
        <f t="shared" si="17"/>
      </c>
    </row>
    <row r="131" spans="1:16" ht="13.5">
      <c r="A131" s="10">
        <v>37728</v>
      </c>
      <c r="B131" s="11">
        <v>6</v>
      </c>
      <c r="C131" s="4">
        <v>30</v>
      </c>
      <c r="D131" s="4">
        <v>33</v>
      </c>
      <c r="E131" s="4">
        <v>34</v>
      </c>
      <c r="F131" s="4">
        <v>40</v>
      </c>
      <c r="G131" s="5">
        <v>43</v>
      </c>
      <c r="H131" s="15">
        <v>1</v>
      </c>
      <c r="I131" s="23" t="str">
        <f t="shared" si="18"/>
        <v>&lt;a href="http://homepage3.nifty.com/tam2/loto6.htm"&gt;第0131回　抽せん数字 06,30,33,34,40,43　ボーナス数字 01&lt;/a&gt;</v>
      </c>
      <c r="J131" s="18">
        <f t="shared" si="11"/>
      </c>
      <c r="K131" s="21">
        <f t="shared" si="12"/>
        <v>30</v>
      </c>
      <c r="L131" s="21">
        <f t="shared" si="13"/>
      </c>
      <c r="M131" s="21">
        <f t="shared" si="14"/>
        <v>34</v>
      </c>
      <c r="N131" s="21">
        <f t="shared" si="15"/>
      </c>
      <c r="O131" s="21">
        <f t="shared" si="16"/>
      </c>
      <c r="P131" s="17">
        <f t="shared" si="17"/>
      </c>
    </row>
    <row r="132" spans="1:16" ht="13.5">
      <c r="A132" s="10">
        <v>37735</v>
      </c>
      <c r="B132" s="11">
        <v>3</v>
      </c>
      <c r="C132" s="4">
        <v>18</v>
      </c>
      <c r="D132" s="4">
        <v>23</v>
      </c>
      <c r="E132" s="4">
        <v>31</v>
      </c>
      <c r="F132" s="4">
        <v>32</v>
      </c>
      <c r="G132" s="5">
        <v>37</v>
      </c>
      <c r="H132" s="15">
        <v>1</v>
      </c>
      <c r="I132" s="23" t="str">
        <f t="shared" si="18"/>
        <v>&lt;a href="http://homepage3.nifty.com/tam2/loto6.htm"&gt;第0132回　抽せん数字 03,18,23,31,32,37　ボーナス数字 01&lt;/a&gt;</v>
      </c>
      <c r="J132" s="18">
        <f aca="true" t="shared" si="19" ref="J132:J195">IF(OR(B132=$B131,B132=$C131,B132=$D131,B132=$E131,B132=$F131,B132=$G131,B132=$H131),B132,"")</f>
      </c>
      <c r="K132" s="21">
        <f aca="true" t="shared" si="20" ref="K132:K195">IF(OR(C132=$B131,C132=$C131,C132=$D131,C132=$E131,C132=$F131,C132=$G131,C132=$H131),C132,"")</f>
      </c>
      <c r="L132" s="21">
        <f aca="true" t="shared" si="21" ref="L132:L195">IF(OR(D132=$B131,D132=$C131,D132=$D131,D132=$E131,D132=$F131,D132=$G131,D132=$H131),D132,"")</f>
      </c>
      <c r="M132" s="21">
        <f aca="true" t="shared" si="22" ref="M132:M195">IF(OR(E132=$B131,E132=$C131,E132=$D131,E132=$E131,E132=$F131,E132=$G131,E132=$H131),E132,"")</f>
      </c>
      <c r="N132" s="21">
        <f aca="true" t="shared" si="23" ref="N132:N195">IF(OR(F132=$B131,F132=$C131,F132=$D131,F132=$E131,F132=$F131,F132=$G131,F132=$H131),F132,"")</f>
      </c>
      <c r="O132" s="21">
        <f aca="true" t="shared" si="24" ref="O132:O195">IF(OR(G132=$B131,G132=$C131,G132=$D131,G132=$E131,G132=$F131,G132=$G131,G132=$H131),G132,"")</f>
      </c>
      <c r="P132" s="17">
        <f aca="true" t="shared" si="25" ref="P132:P195">IF(OR(H132=$B131,H132=$C131,H132=$D131,H132=$E131,H132=$F131,H132=$G131,H132=$H131),H132,"")</f>
        <v>1</v>
      </c>
    </row>
    <row r="133" spans="1:16" ht="13.5">
      <c r="A133" s="10">
        <v>37742</v>
      </c>
      <c r="B133" s="11">
        <v>17</v>
      </c>
      <c r="C133" s="4">
        <v>24</v>
      </c>
      <c r="D133" s="4">
        <v>26</v>
      </c>
      <c r="E133" s="4">
        <v>35</v>
      </c>
      <c r="F133" s="4">
        <v>40</v>
      </c>
      <c r="G133" s="5">
        <v>41</v>
      </c>
      <c r="H133" s="15">
        <v>16</v>
      </c>
      <c r="I133" s="23" t="str">
        <f t="shared" si="18"/>
        <v>&lt;a href="http://homepage3.nifty.com/tam2/loto6.htm"&gt;第0133回　抽せん数字 17,24,26,35,40,41　ボーナス数字 16&lt;/a&gt;</v>
      </c>
      <c r="J133" s="18">
        <f t="shared" si="19"/>
      </c>
      <c r="K133" s="21">
        <f t="shared" si="20"/>
      </c>
      <c r="L133" s="21">
        <f t="shared" si="21"/>
      </c>
      <c r="M133" s="21">
        <f t="shared" si="22"/>
      </c>
      <c r="N133" s="21">
        <f t="shared" si="23"/>
      </c>
      <c r="O133" s="21">
        <f t="shared" si="24"/>
      </c>
      <c r="P133" s="17">
        <f t="shared" si="25"/>
      </c>
    </row>
    <row r="134" spans="1:16" ht="13.5">
      <c r="A134" s="10">
        <v>37749</v>
      </c>
      <c r="B134" s="11">
        <v>2</v>
      </c>
      <c r="C134" s="4">
        <v>6</v>
      </c>
      <c r="D134" s="4">
        <v>11</v>
      </c>
      <c r="E134" s="4">
        <v>14</v>
      </c>
      <c r="F134" s="4">
        <v>18</v>
      </c>
      <c r="G134" s="5">
        <v>19</v>
      </c>
      <c r="H134" s="15">
        <v>21</v>
      </c>
      <c r="I134" s="23" t="str">
        <f t="shared" si="18"/>
        <v>&lt;a href="http://homepage3.nifty.com/tam2/loto6.htm"&gt;第0134回　抽せん数字 02,06,11,14,18,19　ボーナス数字 21&lt;/a&gt;</v>
      </c>
      <c r="J134" s="18">
        <f t="shared" si="19"/>
      </c>
      <c r="K134" s="21">
        <f t="shared" si="20"/>
      </c>
      <c r="L134" s="21">
        <f t="shared" si="21"/>
      </c>
      <c r="M134" s="21">
        <f t="shared" si="22"/>
      </c>
      <c r="N134" s="21">
        <f t="shared" si="23"/>
      </c>
      <c r="O134" s="21">
        <f t="shared" si="24"/>
      </c>
      <c r="P134" s="17">
        <f t="shared" si="25"/>
      </c>
    </row>
    <row r="135" spans="1:16" ht="13.5">
      <c r="A135" s="10">
        <v>37756</v>
      </c>
      <c r="B135" s="11">
        <v>7</v>
      </c>
      <c r="C135" s="4">
        <v>13</v>
      </c>
      <c r="D135" s="4">
        <v>30</v>
      </c>
      <c r="E135" s="4">
        <v>33</v>
      </c>
      <c r="F135" s="4">
        <v>35</v>
      </c>
      <c r="G135" s="5">
        <v>36</v>
      </c>
      <c r="H135" s="15">
        <v>11</v>
      </c>
      <c r="I135" s="23" t="str">
        <f t="shared" si="18"/>
        <v>&lt;a href="http://homepage3.nifty.com/tam2/loto6.htm"&gt;第0135回　抽せん数字 07,13,30,33,35,36　ボーナス数字 11&lt;/a&gt;</v>
      </c>
      <c r="J135" s="18">
        <f t="shared" si="19"/>
      </c>
      <c r="K135" s="21">
        <f t="shared" si="20"/>
      </c>
      <c r="L135" s="21">
        <f t="shared" si="21"/>
      </c>
      <c r="M135" s="21">
        <f t="shared" si="22"/>
      </c>
      <c r="N135" s="21">
        <f t="shared" si="23"/>
      </c>
      <c r="O135" s="21">
        <f t="shared" si="24"/>
      </c>
      <c r="P135" s="17">
        <f t="shared" si="25"/>
        <v>11</v>
      </c>
    </row>
    <row r="136" spans="1:16" ht="13.5">
      <c r="A136" s="10">
        <v>37763</v>
      </c>
      <c r="B136" s="11">
        <v>3</v>
      </c>
      <c r="C136" s="4">
        <v>13</v>
      </c>
      <c r="D136" s="4">
        <v>26</v>
      </c>
      <c r="E136" s="4">
        <v>31</v>
      </c>
      <c r="F136" s="4">
        <v>32</v>
      </c>
      <c r="G136" s="5">
        <v>39</v>
      </c>
      <c r="H136" s="15">
        <v>1</v>
      </c>
      <c r="I136" s="23" t="str">
        <f t="shared" si="18"/>
        <v>&lt;a href="http://homepage3.nifty.com/tam2/loto6.htm"&gt;第0136回　抽せん数字 03,13,26,31,32,39　ボーナス数字 01&lt;/a&gt;</v>
      </c>
      <c r="J136" s="18">
        <f t="shared" si="19"/>
      </c>
      <c r="K136" s="21">
        <f t="shared" si="20"/>
        <v>13</v>
      </c>
      <c r="L136" s="21">
        <f t="shared" si="21"/>
      </c>
      <c r="M136" s="21">
        <f t="shared" si="22"/>
      </c>
      <c r="N136" s="21">
        <f t="shared" si="23"/>
      </c>
      <c r="O136" s="21">
        <f t="shared" si="24"/>
      </c>
      <c r="P136" s="17">
        <f t="shared" si="25"/>
      </c>
    </row>
    <row r="137" spans="1:16" ht="13.5">
      <c r="A137" s="10">
        <v>37770</v>
      </c>
      <c r="B137" s="11">
        <v>10</v>
      </c>
      <c r="C137" s="4">
        <v>13</v>
      </c>
      <c r="D137" s="4">
        <v>20</v>
      </c>
      <c r="E137" s="4">
        <v>22</v>
      </c>
      <c r="F137" s="4">
        <v>25</v>
      </c>
      <c r="G137" s="5">
        <v>42</v>
      </c>
      <c r="H137" s="15">
        <v>14</v>
      </c>
      <c r="I137" s="23" t="str">
        <f t="shared" si="18"/>
        <v>&lt;a href="http://homepage3.nifty.com/tam2/loto6.htm"&gt;第0137回　抽せん数字 10,13,20,22,25,42　ボーナス数字 14&lt;/a&gt;</v>
      </c>
      <c r="J137" s="18">
        <f t="shared" si="19"/>
      </c>
      <c r="K137" s="21">
        <f t="shared" si="20"/>
        <v>13</v>
      </c>
      <c r="L137" s="21">
        <f t="shared" si="21"/>
      </c>
      <c r="M137" s="21">
        <f t="shared" si="22"/>
      </c>
      <c r="N137" s="21">
        <f t="shared" si="23"/>
      </c>
      <c r="O137" s="21">
        <f t="shared" si="24"/>
      </c>
      <c r="P137" s="17">
        <f t="shared" si="25"/>
      </c>
    </row>
    <row r="138" spans="1:16" ht="13.5">
      <c r="A138" s="10">
        <v>37777</v>
      </c>
      <c r="B138" s="11">
        <v>7</v>
      </c>
      <c r="C138" s="4">
        <v>9</v>
      </c>
      <c r="D138" s="4">
        <v>10</v>
      </c>
      <c r="E138" s="4">
        <v>16</v>
      </c>
      <c r="F138" s="4">
        <v>23</v>
      </c>
      <c r="G138" s="5">
        <v>29</v>
      </c>
      <c r="H138" s="15">
        <v>18</v>
      </c>
      <c r="I138" s="23" t="str">
        <f t="shared" si="18"/>
        <v>&lt;a href="http://homepage3.nifty.com/tam2/loto6.htm"&gt;第0138回　抽せん数字 07,09,10,16,23,29　ボーナス数字 18&lt;/a&gt;</v>
      </c>
      <c r="J138" s="18">
        <f t="shared" si="19"/>
      </c>
      <c r="K138" s="21">
        <f t="shared" si="20"/>
      </c>
      <c r="L138" s="21">
        <f t="shared" si="21"/>
        <v>10</v>
      </c>
      <c r="M138" s="21">
        <f t="shared" si="22"/>
      </c>
      <c r="N138" s="21">
        <f t="shared" si="23"/>
      </c>
      <c r="O138" s="21">
        <f t="shared" si="24"/>
      </c>
      <c r="P138" s="17">
        <f t="shared" si="25"/>
      </c>
    </row>
    <row r="139" spans="1:16" ht="13.5">
      <c r="A139" s="10">
        <v>37784</v>
      </c>
      <c r="B139" s="11">
        <v>10</v>
      </c>
      <c r="C139" s="4">
        <v>21</v>
      </c>
      <c r="D139" s="4">
        <v>22</v>
      </c>
      <c r="E139" s="4">
        <v>28</v>
      </c>
      <c r="F139" s="4">
        <v>37</v>
      </c>
      <c r="G139" s="5">
        <v>41</v>
      </c>
      <c r="H139" s="15">
        <v>12</v>
      </c>
      <c r="I139" s="23" t="str">
        <f t="shared" si="18"/>
        <v>&lt;a href="http://homepage3.nifty.com/tam2/loto6.htm"&gt;第0139回　抽せん数字 10,21,22,28,37,41　ボーナス数字 12&lt;/a&gt;</v>
      </c>
      <c r="J139" s="18">
        <f t="shared" si="19"/>
        <v>10</v>
      </c>
      <c r="K139" s="21">
        <f t="shared" si="20"/>
      </c>
      <c r="L139" s="21">
        <f t="shared" si="21"/>
      </c>
      <c r="M139" s="21">
        <f t="shared" si="22"/>
      </c>
      <c r="N139" s="21">
        <f t="shared" si="23"/>
      </c>
      <c r="O139" s="21">
        <f t="shared" si="24"/>
      </c>
      <c r="P139" s="17">
        <f t="shared" si="25"/>
      </c>
    </row>
    <row r="140" spans="1:16" ht="13.5">
      <c r="A140" s="10">
        <v>37791</v>
      </c>
      <c r="B140" s="11">
        <v>17</v>
      </c>
      <c r="C140" s="4">
        <v>19</v>
      </c>
      <c r="D140" s="4">
        <v>29</v>
      </c>
      <c r="E140" s="4">
        <v>37</v>
      </c>
      <c r="F140" s="4">
        <v>39</v>
      </c>
      <c r="G140" s="5">
        <v>40</v>
      </c>
      <c r="H140" s="15">
        <v>10</v>
      </c>
      <c r="I140" s="23" t="str">
        <f t="shared" si="18"/>
        <v>&lt;a href="http://homepage3.nifty.com/tam2/loto6.htm"&gt;第0140回　抽せん数字 17,19,29,37,39,40　ボーナス数字 10&lt;/a&gt;</v>
      </c>
      <c r="J140" s="18">
        <f t="shared" si="19"/>
      </c>
      <c r="K140" s="21">
        <f t="shared" si="20"/>
      </c>
      <c r="L140" s="21">
        <f t="shared" si="21"/>
      </c>
      <c r="M140" s="21">
        <f t="shared" si="22"/>
        <v>37</v>
      </c>
      <c r="N140" s="21">
        <f t="shared" si="23"/>
      </c>
      <c r="O140" s="21">
        <f t="shared" si="24"/>
      </c>
      <c r="P140" s="17">
        <f t="shared" si="25"/>
        <v>10</v>
      </c>
    </row>
    <row r="141" spans="1:16" ht="13.5">
      <c r="A141" s="10">
        <v>37798</v>
      </c>
      <c r="B141" s="11">
        <v>8</v>
      </c>
      <c r="C141" s="4">
        <v>9</v>
      </c>
      <c r="D141" s="4">
        <v>14</v>
      </c>
      <c r="E141" s="4">
        <v>24</v>
      </c>
      <c r="F141" s="4">
        <v>32</v>
      </c>
      <c r="G141" s="5">
        <v>39</v>
      </c>
      <c r="H141" s="15">
        <v>30</v>
      </c>
      <c r="I141" s="23" t="str">
        <f t="shared" si="18"/>
        <v>&lt;a href="http://homepage3.nifty.com/tam2/loto6.htm"&gt;第0141回　抽せん数字 08,09,14,24,32,39　ボーナス数字 30&lt;/a&gt;</v>
      </c>
      <c r="J141" s="18">
        <f t="shared" si="19"/>
      </c>
      <c r="K141" s="21">
        <f t="shared" si="20"/>
      </c>
      <c r="L141" s="21">
        <f t="shared" si="21"/>
      </c>
      <c r="M141" s="21">
        <f t="shared" si="22"/>
      </c>
      <c r="N141" s="21">
        <f t="shared" si="23"/>
      </c>
      <c r="O141" s="21">
        <f t="shared" si="24"/>
        <v>39</v>
      </c>
      <c r="P141" s="17">
        <f t="shared" si="25"/>
      </c>
    </row>
    <row r="142" spans="1:16" ht="13.5">
      <c r="A142" s="10">
        <v>37805</v>
      </c>
      <c r="B142" s="11">
        <v>2</v>
      </c>
      <c r="C142" s="4">
        <v>16</v>
      </c>
      <c r="D142" s="4">
        <v>22</v>
      </c>
      <c r="E142" s="4">
        <v>27</v>
      </c>
      <c r="F142" s="4">
        <v>29</v>
      </c>
      <c r="G142" s="5">
        <v>39</v>
      </c>
      <c r="H142" s="15">
        <v>38</v>
      </c>
      <c r="I142" s="23" t="str">
        <f t="shared" si="18"/>
        <v>&lt;a href="http://homepage3.nifty.com/tam2/loto6.htm"&gt;第0142回　抽せん数字 02,16,22,27,29,39　ボーナス数字 38&lt;/a&gt;</v>
      </c>
      <c r="J142" s="18">
        <f t="shared" si="19"/>
      </c>
      <c r="K142" s="21">
        <f t="shared" si="20"/>
      </c>
      <c r="L142" s="21">
        <f t="shared" si="21"/>
      </c>
      <c r="M142" s="21">
        <f t="shared" si="22"/>
      </c>
      <c r="N142" s="21">
        <f t="shared" si="23"/>
      </c>
      <c r="O142" s="21">
        <f t="shared" si="24"/>
        <v>39</v>
      </c>
      <c r="P142" s="17">
        <f t="shared" si="25"/>
      </c>
    </row>
    <row r="143" spans="1:16" ht="13.5">
      <c r="A143" s="10">
        <v>37812</v>
      </c>
      <c r="B143" s="11">
        <v>17</v>
      </c>
      <c r="C143" s="4">
        <v>21</v>
      </c>
      <c r="D143" s="4">
        <v>22</v>
      </c>
      <c r="E143" s="4">
        <v>27</v>
      </c>
      <c r="F143" s="4">
        <v>33</v>
      </c>
      <c r="G143" s="5">
        <v>41</v>
      </c>
      <c r="H143" s="15">
        <v>43</v>
      </c>
      <c r="I143" s="23" t="str">
        <f t="shared" si="18"/>
        <v>&lt;a href="http://homepage3.nifty.com/tam2/loto6.htm"&gt;第0143回　抽せん数字 17,21,22,27,33,41　ボーナス数字 43&lt;/a&gt;</v>
      </c>
      <c r="J143" s="18">
        <f t="shared" si="19"/>
      </c>
      <c r="K143" s="21">
        <f t="shared" si="20"/>
      </c>
      <c r="L143" s="21">
        <f t="shared" si="21"/>
        <v>22</v>
      </c>
      <c r="M143" s="21">
        <f t="shared" si="22"/>
        <v>27</v>
      </c>
      <c r="N143" s="21">
        <f t="shared" si="23"/>
      </c>
      <c r="O143" s="21">
        <f t="shared" si="24"/>
      </c>
      <c r="P143" s="17">
        <f t="shared" si="25"/>
      </c>
    </row>
    <row r="144" spans="1:16" ht="13.5">
      <c r="A144" s="10">
        <v>37819</v>
      </c>
      <c r="B144" s="11">
        <v>1</v>
      </c>
      <c r="C144" s="4">
        <v>16</v>
      </c>
      <c r="D144" s="4">
        <v>19</v>
      </c>
      <c r="E144" s="4">
        <v>33</v>
      </c>
      <c r="F144" s="4">
        <v>38</v>
      </c>
      <c r="G144" s="5">
        <v>41</v>
      </c>
      <c r="H144" s="15">
        <v>43</v>
      </c>
      <c r="I144" s="23" t="str">
        <f t="shared" si="18"/>
        <v>&lt;a href="http://homepage3.nifty.com/tam2/loto6.htm"&gt;第0144回　抽せん数字 01,16,19,33,38,41　ボーナス数字 43&lt;/a&gt;</v>
      </c>
      <c r="J144" s="18">
        <f t="shared" si="19"/>
      </c>
      <c r="K144" s="21">
        <f t="shared" si="20"/>
      </c>
      <c r="L144" s="21">
        <f t="shared" si="21"/>
      </c>
      <c r="M144" s="21">
        <f t="shared" si="22"/>
        <v>33</v>
      </c>
      <c r="N144" s="21">
        <f t="shared" si="23"/>
      </c>
      <c r="O144" s="21">
        <f t="shared" si="24"/>
        <v>41</v>
      </c>
      <c r="P144" s="17">
        <f t="shared" si="25"/>
        <v>43</v>
      </c>
    </row>
    <row r="145" spans="1:16" ht="13.5">
      <c r="A145" s="10">
        <v>37826</v>
      </c>
      <c r="B145" s="11">
        <v>1</v>
      </c>
      <c r="C145" s="4">
        <v>4</v>
      </c>
      <c r="D145" s="4">
        <v>10</v>
      </c>
      <c r="E145" s="4">
        <v>21</v>
      </c>
      <c r="F145" s="4">
        <v>23</v>
      </c>
      <c r="G145" s="5">
        <v>38</v>
      </c>
      <c r="H145" s="15">
        <v>7</v>
      </c>
      <c r="I145" s="23" t="str">
        <f t="shared" si="18"/>
        <v>&lt;a href="http://homepage3.nifty.com/tam2/loto6.htm"&gt;第0145回　抽せん数字 01,04,10,21,23,38　ボーナス数字 07&lt;/a&gt;</v>
      </c>
      <c r="J145" s="18">
        <f t="shared" si="19"/>
        <v>1</v>
      </c>
      <c r="K145" s="21">
        <f t="shared" si="20"/>
      </c>
      <c r="L145" s="21">
        <f t="shared" si="21"/>
      </c>
      <c r="M145" s="21">
        <f t="shared" si="22"/>
      </c>
      <c r="N145" s="21">
        <f t="shared" si="23"/>
      </c>
      <c r="O145" s="21">
        <f t="shared" si="24"/>
        <v>38</v>
      </c>
      <c r="P145" s="17">
        <f t="shared" si="25"/>
      </c>
    </row>
    <row r="146" spans="1:16" ht="13.5">
      <c r="A146" s="10">
        <v>37833</v>
      </c>
      <c r="B146" s="11">
        <v>7</v>
      </c>
      <c r="C146" s="4">
        <v>17</v>
      </c>
      <c r="D146" s="4">
        <v>27</v>
      </c>
      <c r="E146" s="4">
        <v>36</v>
      </c>
      <c r="F146" s="4">
        <v>37</v>
      </c>
      <c r="G146" s="5">
        <v>39</v>
      </c>
      <c r="H146" s="15">
        <v>4</v>
      </c>
      <c r="I146" s="23" t="str">
        <f t="shared" si="18"/>
        <v>&lt;a href="http://homepage3.nifty.com/tam2/loto6.htm"&gt;第0146回　抽せん数字 07,17,27,36,37,39　ボーナス数字 04&lt;/a&gt;</v>
      </c>
      <c r="J146" s="18">
        <f t="shared" si="19"/>
        <v>7</v>
      </c>
      <c r="K146" s="21">
        <f t="shared" si="20"/>
      </c>
      <c r="L146" s="21">
        <f t="shared" si="21"/>
      </c>
      <c r="M146" s="21">
        <f t="shared" si="22"/>
      </c>
      <c r="N146" s="21">
        <f t="shared" si="23"/>
      </c>
      <c r="O146" s="21">
        <f t="shared" si="24"/>
      </c>
      <c r="P146" s="17">
        <f t="shared" si="25"/>
        <v>4</v>
      </c>
    </row>
    <row r="147" spans="1:16" ht="13.5">
      <c r="A147" s="10">
        <v>37840</v>
      </c>
      <c r="B147" s="11">
        <v>16</v>
      </c>
      <c r="C147" s="4">
        <v>18</v>
      </c>
      <c r="D147" s="4">
        <v>20</v>
      </c>
      <c r="E147" s="4">
        <v>29</v>
      </c>
      <c r="F147" s="4">
        <v>30</v>
      </c>
      <c r="G147" s="5">
        <v>38</v>
      </c>
      <c r="H147" s="15">
        <v>27</v>
      </c>
      <c r="I147" s="23" t="str">
        <f t="shared" si="18"/>
        <v>&lt;a href="http://homepage3.nifty.com/tam2/loto6.htm"&gt;第0147回　抽せん数字 16,18,20,29,30,38　ボーナス数字 27&lt;/a&gt;</v>
      </c>
      <c r="J147" s="18">
        <f t="shared" si="19"/>
      </c>
      <c r="K147" s="21">
        <f t="shared" si="20"/>
      </c>
      <c r="L147" s="21">
        <f t="shared" si="21"/>
      </c>
      <c r="M147" s="21">
        <f t="shared" si="22"/>
      </c>
      <c r="N147" s="21">
        <f t="shared" si="23"/>
      </c>
      <c r="O147" s="21">
        <f t="shared" si="24"/>
      </c>
      <c r="P147" s="17">
        <f t="shared" si="25"/>
        <v>27</v>
      </c>
    </row>
    <row r="148" spans="1:16" ht="13.5">
      <c r="A148" s="10">
        <v>37847</v>
      </c>
      <c r="B148" s="11">
        <v>3</v>
      </c>
      <c r="C148" s="4">
        <v>16</v>
      </c>
      <c r="D148" s="4">
        <v>18</v>
      </c>
      <c r="E148" s="4">
        <v>20</v>
      </c>
      <c r="F148" s="4">
        <v>28</v>
      </c>
      <c r="G148" s="5">
        <v>29</v>
      </c>
      <c r="H148" s="15">
        <v>9</v>
      </c>
      <c r="I148" s="23" t="str">
        <f t="shared" si="18"/>
        <v>&lt;a href="http://homepage3.nifty.com/tam2/loto6.htm"&gt;第0148回　抽せん数字 03,16,18,20,28,29　ボーナス数字 09&lt;/a&gt;</v>
      </c>
      <c r="J148" s="18">
        <f t="shared" si="19"/>
      </c>
      <c r="K148" s="21">
        <f t="shared" si="20"/>
        <v>16</v>
      </c>
      <c r="L148" s="21">
        <f t="shared" si="21"/>
        <v>18</v>
      </c>
      <c r="M148" s="21">
        <f t="shared" si="22"/>
        <v>20</v>
      </c>
      <c r="N148" s="21">
        <f t="shared" si="23"/>
      </c>
      <c r="O148" s="21">
        <f t="shared" si="24"/>
        <v>29</v>
      </c>
      <c r="P148" s="17">
        <f t="shared" si="25"/>
      </c>
    </row>
    <row r="149" spans="1:16" ht="13.5">
      <c r="A149" s="10">
        <v>37854</v>
      </c>
      <c r="B149" s="11">
        <v>8</v>
      </c>
      <c r="C149" s="4">
        <v>9</v>
      </c>
      <c r="D149" s="4">
        <v>13</v>
      </c>
      <c r="E149" s="4">
        <v>20</v>
      </c>
      <c r="F149" s="4">
        <v>33</v>
      </c>
      <c r="G149" s="5">
        <v>37</v>
      </c>
      <c r="H149" s="15">
        <v>19</v>
      </c>
      <c r="I149" s="23" t="str">
        <f t="shared" si="18"/>
        <v>&lt;a href="http://homepage3.nifty.com/tam2/loto6.htm"&gt;第0149回　抽せん数字 08,09,13,20,33,37　ボーナス数字 19&lt;/a&gt;</v>
      </c>
      <c r="J149" s="18">
        <f t="shared" si="19"/>
      </c>
      <c r="K149" s="21">
        <f t="shared" si="20"/>
        <v>9</v>
      </c>
      <c r="L149" s="21">
        <f t="shared" si="21"/>
      </c>
      <c r="M149" s="21">
        <f t="shared" si="22"/>
        <v>20</v>
      </c>
      <c r="N149" s="21">
        <f t="shared" si="23"/>
      </c>
      <c r="O149" s="21">
        <f t="shared" si="24"/>
      </c>
      <c r="P149" s="17">
        <f t="shared" si="25"/>
      </c>
    </row>
    <row r="150" spans="1:16" ht="13.5">
      <c r="A150" s="10">
        <v>37861</v>
      </c>
      <c r="B150" s="11">
        <v>10</v>
      </c>
      <c r="C150" s="4">
        <v>11</v>
      </c>
      <c r="D150" s="4">
        <v>18</v>
      </c>
      <c r="E150" s="4">
        <v>20</v>
      </c>
      <c r="F150" s="4">
        <v>31</v>
      </c>
      <c r="G150" s="5">
        <v>43</v>
      </c>
      <c r="H150" s="15">
        <v>27</v>
      </c>
      <c r="I150" s="23" t="str">
        <f t="shared" si="18"/>
        <v>&lt;a href="http://homepage3.nifty.com/tam2/loto6.htm"&gt;第0150回　抽せん数字 10,11,18,20,31,43　ボーナス数字 27&lt;/a&gt;</v>
      </c>
      <c r="J150" s="18">
        <f t="shared" si="19"/>
      </c>
      <c r="K150" s="21">
        <f t="shared" si="20"/>
      </c>
      <c r="L150" s="21">
        <f t="shared" si="21"/>
      </c>
      <c r="M150" s="21">
        <f t="shared" si="22"/>
        <v>20</v>
      </c>
      <c r="N150" s="21">
        <f t="shared" si="23"/>
      </c>
      <c r="O150" s="21">
        <f t="shared" si="24"/>
      </c>
      <c r="P150" s="17">
        <f t="shared" si="25"/>
      </c>
    </row>
    <row r="151" spans="1:16" ht="13.5">
      <c r="A151" s="10">
        <v>37868</v>
      </c>
      <c r="B151" s="11">
        <v>3</v>
      </c>
      <c r="C151" s="4">
        <v>8</v>
      </c>
      <c r="D151" s="4">
        <v>17</v>
      </c>
      <c r="E151" s="4">
        <v>25</v>
      </c>
      <c r="F151" s="4">
        <v>28</v>
      </c>
      <c r="G151" s="5">
        <v>32</v>
      </c>
      <c r="H151" s="15">
        <v>27</v>
      </c>
      <c r="I151" s="23" t="str">
        <f t="shared" si="18"/>
        <v>&lt;a href="http://homepage3.nifty.com/tam2/loto6.htm"&gt;第0151回　抽せん数字 03,08,17,25,28,32　ボーナス数字 27&lt;/a&gt;</v>
      </c>
      <c r="J151" s="18">
        <f t="shared" si="19"/>
      </c>
      <c r="K151" s="21">
        <f t="shared" si="20"/>
      </c>
      <c r="L151" s="21">
        <f t="shared" si="21"/>
      </c>
      <c r="M151" s="21">
        <f t="shared" si="22"/>
      </c>
      <c r="N151" s="21">
        <f t="shared" si="23"/>
      </c>
      <c r="O151" s="21">
        <f t="shared" si="24"/>
      </c>
      <c r="P151" s="17">
        <f t="shared" si="25"/>
        <v>27</v>
      </c>
    </row>
    <row r="152" spans="1:16" ht="13.5">
      <c r="A152" s="10">
        <v>37875</v>
      </c>
      <c r="B152" s="11">
        <v>4</v>
      </c>
      <c r="C152" s="4">
        <v>8</v>
      </c>
      <c r="D152" s="4">
        <v>12</v>
      </c>
      <c r="E152" s="4">
        <v>16</v>
      </c>
      <c r="F152" s="4">
        <v>31</v>
      </c>
      <c r="G152" s="5">
        <v>33</v>
      </c>
      <c r="H152" s="15">
        <v>17</v>
      </c>
      <c r="I152" s="23" t="str">
        <f t="shared" si="18"/>
        <v>&lt;a href="http://homepage3.nifty.com/tam2/loto6.htm"&gt;第0152回　抽せん数字 04,08,12,16,31,33　ボーナス数字 17&lt;/a&gt;</v>
      </c>
      <c r="J152" s="18">
        <f t="shared" si="19"/>
      </c>
      <c r="K152" s="21">
        <f t="shared" si="20"/>
        <v>8</v>
      </c>
      <c r="L152" s="21">
        <f t="shared" si="21"/>
      </c>
      <c r="M152" s="21">
        <f t="shared" si="22"/>
      </c>
      <c r="N152" s="21">
        <f t="shared" si="23"/>
      </c>
      <c r="O152" s="21">
        <f t="shared" si="24"/>
      </c>
      <c r="P152" s="17">
        <f t="shared" si="25"/>
        <v>17</v>
      </c>
    </row>
    <row r="153" spans="1:16" ht="13.5">
      <c r="A153" s="10">
        <v>37882</v>
      </c>
      <c r="B153" s="11">
        <v>4</v>
      </c>
      <c r="C153" s="4">
        <v>7</v>
      </c>
      <c r="D153" s="4">
        <v>8</v>
      </c>
      <c r="E153" s="4">
        <v>12</v>
      </c>
      <c r="F153" s="4">
        <v>25</v>
      </c>
      <c r="G153" s="5">
        <v>26</v>
      </c>
      <c r="H153" s="15">
        <v>41</v>
      </c>
      <c r="I153" s="23" t="str">
        <f t="shared" si="18"/>
        <v>&lt;a href="http://homepage3.nifty.com/tam2/loto6.htm"&gt;第0153回　抽せん数字 04,07,08,12,25,26　ボーナス数字 41&lt;/a&gt;</v>
      </c>
      <c r="J153" s="18">
        <f t="shared" si="19"/>
        <v>4</v>
      </c>
      <c r="K153" s="21">
        <f t="shared" si="20"/>
      </c>
      <c r="L153" s="21">
        <f t="shared" si="21"/>
        <v>8</v>
      </c>
      <c r="M153" s="21">
        <f t="shared" si="22"/>
        <v>12</v>
      </c>
      <c r="N153" s="21">
        <f t="shared" si="23"/>
      </c>
      <c r="O153" s="21">
        <f t="shared" si="24"/>
      </c>
      <c r="P153" s="17">
        <f t="shared" si="25"/>
      </c>
    </row>
    <row r="154" spans="1:16" ht="13.5">
      <c r="A154" s="10">
        <v>37889</v>
      </c>
      <c r="B154" s="11">
        <v>7</v>
      </c>
      <c r="C154" s="4">
        <v>9</v>
      </c>
      <c r="D154" s="4">
        <v>18</v>
      </c>
      <c r="E154" s="4">
        <v>26</v>
      </c>
      <c r="F154" s="4">
        <v>27</v>
      </c>
      <c r="G154" s="5">
        <v>38</v>
      </c>
      <c r="H154" s="15">
        <v>14</v>
      </c>
      <c r="I154" s="23" t="str">
        <f t="shared" si="18"/>
        <v>&lt;a href="http://homepage3.nifty.com/tam2/loto6.htm"&gt;第0154回　抽せん数字 07,09,18,26,27,38　ボーナス数字 14&lt;/a&gt;</v>
      </c>
      <c r="J154" s="18">
        <f t="shared" si="19"/>
        <v>7</v>
      </c>
      <c r="K154" s="21">
        <f t="shared" si="20"/>
      </c>
      <c r="L154" s="21">
        <f t="shared" si="21"/>
      </c>
      <c r="M154" s="21">
        <f t="shared" si="22"/>
        <v>26</v>
      </c>
      <c r="N154" s="21">
        <f t="shared" si="23"/>
      </c>
      <c r="O154" s="21">
        <f t="shared" si="24"/>
      </c>
      <c r="P154" s="17">
        <f t="shared" si="25"/>
      </c>
    </row>
    <row r="155" spans="1:16" ht="13.5">
      <c r="A155" s="10">
        <v>37896</v>
      </c>
      <c r="B155" s="11">
        <v>5</v>
      </c>
      <c r="C155" s="4">
        <v>6</v>
      </c>
      <c r="D155" s="4">
        <v>7</v>
      </c>
      <c r="E155" s="4">
        <v>18</v>
      </c>
      <c r="F155" s="4">
        <v>22</v>
      </c>
      <c r="G155" s="5">
        <v>27</v>
      </c>
      <c r="H155" s="15">
        <v>41</v>
      </c>
      <c r="I155" s="23" t="str">
        <f t="shared" si="18"/>
        <v>&lt;a href="http://homepage3.nifty.com/tam2/loto6.htm"&gt;第0155回　抽せん数字 05,06,07,18,22,27　ボーナス数字 41&lt;/a&gt;</v>
      </c>
      <c r="J155" s="18">
        <f t="shared" si="19"/>
      </c>
      <c r="K155" s="21">
        <f t="shared" si="20"/>
      </c>
      <c r="L155" s="21">
        <f t="shared" si="21"/>
        <v>7</v>
      </c>
      <c r="M155" s="21">
        <f t="shared" si="22"/>
        <v>18</v>
      </c>
      <c r="N155" s="21">
        <f t="shared" si="23"/>
      </c>
      <c r="O155" s="21">
        <f t="shared" si="24"/>
        <v>27</v>
      </c>
      <c r="P155" s="17">
        <f t="shared" si="25"/>
      </c>
    </row>
    <row r="156" spans="1:16" ht="13.5">
      <c r="A156" s="12">
        <v>37903</v>
      </c>
      <c r="B156" s="13">
        <v>6</v>
      </c>
      <c r="C156" s="6">
        <v>20</v>
      </c>
      <c r="D156" s="6">
        <v>22</v>
      </c>
      <c r="E156" s="6">
        <v>29</v>
      </c>
      <c r="F156" s="6">
        <v>30</v>
      </c>
      <c r="G156" s="7">
        <v>35</v>
      </c>
      <c r="H156" s="16">
        <v>39</v>
      </c>
      <c r="I156" s="23" t="str">
        <f t="shared" si="18"/>
        <v>&lt;a href="http://homepage3.nifty.com/tam2/loto6.htm"&gt;第0156回　抽せん数字 06,20,22,29,30,35　ボーナス数字 39&lt;/a&gt;</v>
      </c>
      <c r="J156" s="18">
        <f t="shared" si="19"/>
        <v>6</v>
      </c>
      <c r="K156" s="21">
        <f t="shared" si="20"/>
      </c>
      <c r="L156" s="21">
        <f t="shared" si="21"/>
        <v>22</v>
      </c>
      <c r="M156" s="21">
        <f t="shared" si="22"/>
      </c>
      <c r="N156" s="21">
        <f t="shared" si="23"/>
      </c>
      <c r="O156" s="21">
        <f t="shared" si="24"/>
      </c>
      <c r="P156" s="17">
        <f t="shared" si="25"/>
      </c>
    </row>
    <row r="157" spans="1:16" ht="13.5">
      <c r="A157" s="12">
        <v>37910</v>
      </c>
      <c r="B157" s="13">
        <v>5</v>
      </c>
      <c r="C157" s="6">
        <v>8</v>
      </c>
      <c r="D157" s="6">
        <v>17</v>
      </c>
      <c r="E157" s="6">
        <v>19</v>
      </c>
      <c r="F157" s="6">
        <v>25</v>
      </c>
      <c r="G157" s="7">
        <v>27</v>
      </c>
      <c r="H157" s="16">
        <v>21</v>
      </c>
      <c r="I157" s="23" t="str">
        <f t="shared" si="18"/>
        <v>&lt;a href="http://homepage3.nifty.com/tam2/loto6.htm"&gt;第0157回　抽せん数字 05,08,17,19,25,27　ボーナス数字 21&lt;/a&gt;</v>
      </c>
      <c r="J157" s="18">
        <f t="shared" si="19"/>
      </c>
      <c r="K157" s="21">
        <f t="shared" si="20"/>
      </c>
      <c r="L157" s="21">
        <f t="shared" si="21"/>
      </c>
      <c r="M157" s="21">
        <f t="shared" si="22"/>
      </c>
      <c r="N157" s="21">
        <f t="shared" si="23"/>
      </c>
      <c r="O157" s="21">
        <f t="shared" si="24"/>
      </c>
      <c r="P157" s="17">
        <f t="shared" si="25"/>
      </c>
    </row>
    <row r="158" spans="1:16" ht="13.5">
      <c r="A158" s="12">
        <v>37917</v>
      </c>
      <c r="B158" s="13">
        <v>1</v>
      </c>
      <c r="C158" s="6">
        <v>6</v>
      </c>
      <c r="D158" s="6">
        <v>12</v>
      </c>
      <c r="E158" s="6">
        <v>35</v>
      </c>
      <c r="F158" s="6">
        <v>37</v>
      </c>
      <c r="G158" s="7">
        <v>38</v>
      </c>
      <c r="H158" s="16">
        <v>30</v>
      </c>
      <c r="I158" s="23" t="str">
        <f t="shared" si="18"/>
        <v>&lt;a href="http://homepage3.nifty.com/tam2/loto6.htm"&gt;第0158回　抽せん数字 01,06,12,35,37,38　ボーナス数字 30&lt;/a&gt;</v>
      </c>
      <c r="J158" s="18">
        <f t="shared" si="19"/>
      </c>
      <c r="K158" s="21">
        <f t="shared" si="20"/>
      </c>
      <c r="L158" s="21">
        <f t="shared" si="21"/>
      </c>
      <c r="M158" s="21">
        <f t="shared" si="22"/>
      </c>
      <c r="N158" s="21">
        <f t="shared" si="23"/>
      </c>
      <c r="O158" s="21">
        <f t="shared" si="24"/>
      </c>
      <c r="P158" s="17">
        <f t="shared" si="25"/>
      </c>
    </row>
    <row r="159" spans="1:16" ht="13.5">
      <c r="A159" s="12">
        <v>37924</v>
      </c>
      <c r="B159" s="13">
        <v>12</v>
      </c>
      <c r="C159" s="6">
        <v>23</v>
      </c>
      <c r="D159" s="6">
        <v>30</v>
      </c>
      <c r="E159" s="6">
        <v>31</v>
      </c>
      <c r="F159" s="6">
        <v>38</v>
      </c>
      <c r="G159" s="7">
        <v>42</v>
      </c>
      <c r="H159" s="16">
        <v>6</v>
      </c>
      <c r="I159" s="23" t="str">
        <f t="shared" si="18"/>
        <v>&lt;a href="http://homepage3.nifty.com/tam2/loto6.htm"&gt;第0159回　抽せん数字 12,23,30,31,38,42　ボーナス数字 06&lt;/a&gt;</v>
      </c>
      <c r="J159" s="18">
        <f t="shared" si="19"/>
        <v>12</v>
      </c>
      <c r="K159" s="21">
        <f t="shared" si="20"/>
      </c>
      <c r="L159" s="21">
        <f t="shared" si="21"/>
        <v>30</v>
      </c>
      <c r="M159" s="21">
        <f t="shared" si="22"/>
      </c>
      <c r="N159" s="21">
        <f t="shared" si="23"/>
        <v>38</v>
      </c>
      <c r="O159" s="21">
        <f t="shared" si="24"/>
      </c>
      <c r="P159" s="17">
        <f t="shared" si="25"/>
        <v>6</v>
      </c>
    </row>
    <row r="160" spans="1:16" ht="13.5">
      <c r="A160" s="12">
        <v>37931</v>
      </c>
      <c r="B160" s="13">
        <v>4</v>
      </c>
      <c r="C160" s="6">
        <v>10</v>
      </c>
      <c r="D160" s="6">
        <v>20</v>
      </c>
      <c r="E160" s="6">
        <v>30</v>
      </c>
      <c r="F160" s="6">
        <v>31</v>
      </c>
      <c r="G160" s="7">
        <v>32</v>
      </c>
      <c r="H160" s="16">
        <v>26</v>
      </c>
      <c r="I160" s="23" t="str">
        <f t="shared" si="18"/>
        <v>&lt;a href="http://homepage3.nifty.com/tam2/loto6.htm"&gt;第0160回　抽せん数字 04,10,20,30,31,32　ボーナス数字 26&lt;/a&gt;</v>
      </c>
      <c r="J160" s="18">
        <f t="shared" si="19"/>
      </c>
      <c r="K160" s="21">
        <f t="shared" si="20"/>
      </c>
      <c r="L160" s="21">
        <f t="shared" si="21"/>
      </c>
      <c r="M160" s="21">
        <f t="shared" si="22"/>
        <v>30</v>
      </c>
      <c r="N160" s="21">
        <f t="shared" si="23"/>
        <v>31</v>
      </c>
      <c r="O160" s="21">
        <f t="shared" si="24"/>
      </c>
      <c r="P160" s="17">
        <f t="shared" si="25"/>
      </c>
    </row>
    <row r="161" spans="1:16" ht="13.5">
      <c r="A161" s="12">
        <v>37938</v>
      </c>
      <c r="B161" s="13">
        <v>23</v>
      </c>
      <c r="C161" s="6">
        <v>26</v>
      </c>
      <c r="D161" s="6">
        <v>28</v>
      </c>
      <c r="E161" s="6">
        <v>33</v>
      </c>
      <c r="F161" s="6">
        <v>38</v>
      </c>
      <c r="G161" s="7">
        <v>42</v>
      </c>
      <c r="H161" s="16">
        <v>8</v>
      </c>
      <c r="I161" s="23" t="str">
        <f t="shared" si="18"/>
        <v>&lt;a href="http://homepage3.nifty.com/tam2/loto6.htm"&gt;第0161回　抽せん数字 23,26,28,33,38,42　ボーナス数字 08&lt;/a&gt;</v>
      </c>
      <c r="J161" s="18">
        <f t="shared" si="19"/>
      </c>
      <c r="K161" s="21">
        <f t="shared" si="20"/>
        <v>26</v>
      </c>
      <c r="L161" s="21">
        <f t="shared" si="21"/>
      </c>
      <c r="M161" s="21">
        <f t="shared" si="22"/>
      </c>
      <c r="N161" s="21">
        <f t="shared" si="23"/>
      </c>
      <c r="O161" s="21">
        <f t="shared" si="24"/>
      </c>
      <c r="P161" s="17">
        <f t="shared" si="25"/>
      </c>
    </row>
    <row r="162" spans="1:16" ht="13.5">
      <c r="A162" s="12">
        <v>37945</v>
      </c>
      <c r="B162" s="13">
        <v>3</v>
      </c>
      <c r="C162" s="6">
        <v>22</v>
      </c>
      <c r="D162" s="6">
        <v>25</v>
      </c>
      <c r="E162" s="6">
        <v>30</v>
      </c>
      <c r="F162" s="6">
        <v>33</v>
      </c>
      <c r="G162" s="7">
        <v>37</v>
      </c>
      <c r="H162" s="16">
        <v>35</v>
      </c>
      <c r="I162" s="23" t="str">
        <f t="shared" si="18"/>
        <v>&lt;a href="http://homepage3.nifty.com/tam2/loto6.htm"&gt;第0162回　抽せん数字 03,22,25,30,33,37　ボーナス数字 35&lt;/a&gt;</v>
      </c>
      <c r="J162" s="18">
        <f t="shared" si="19"/>
      </c>
      <c r="K162" s="21">
        <f t="shared" si="20"/>
      </c>
      <c r="L162" s="21">
        <f t="shared" si="21"/>
      </c>
      <c r="M162" s="21">
        <f t="shared" si="22"/>
      </c>
      <c r="N162" s="21">
        <f t="shared" si="23"/>
        <v>33</v>
      </c>
      <c r="O162" s="21">
        <f t="shared" si="24"/>
      </c>
      <c r="P162" s="17">
        <f t="shared" si="25"/>
      </c>
    </row>
    <row r="163" spans="1:16" ht="13.5">
      <c r="A163" s="12">
        <v>37952</v>
      </c>
      <c r="B163" s="13">
        <v>2</v>
      </c>
      <c r="C163" s="6">
        <v>3</v>
      </c>
      <c r="D163" s="6">
        <v>11</v>
      </c>
      <c r="E163" s="6">
        <v>17</v>
      </c>
      <c r="F163" s="6">
        <v>24</v>
      </c>
      <c r="G163" s="7">
        <v>34</v>
      </c>
      <c r="H163" s="16">
        <v>28</v>
      </c>
      <c r="I163" s="23" t="str">
        <f t="shared" si="18"/>
        <v>&lt;a href="http://homepage3.nifty.com/tam2/loto6.htm"&gt;第0163回　抽せん数字 02,03,11,17,24,34　ボーナス数字 28&lt;/a&gt;</v>
      </c>
      <c r="J163" s="18">
        <f t="shared" si="19"/>
      </c>
      <c r="K163" s="21">
        <f t="shared" si="20"/>
        <v>3</v>
      </c>
      <c r="L163" s="21">
        <f t="shared" si="21"/>
      </c>
      <c r="M163" s="21">
        <f t="shared" si="22"/>
      </c>
      <c r="N163" s="21">
        <f t="shared" si="23"/>
      </c>
      <c r="O163" s="21">
        <f t="shared" si="24"/>
      </c>
      <c r="P163" s="17">
        <f t="shared" si="25"/>
      </c>
    </row>
    <row r="164" spans="1:16" ht="13.5">
      <c r="A164" s="12">
        <v>37959</v>
      </c>
      <c r="B164" s="13">
        <v>1</v>
      </c>
      <c r="C164" s="6">
        <v>2</v>
      </c>
      <c r="D164" s="6">
        <v>13</v>
      </c>
      <c r="E164" s="6">
        <v>14</v>
      </c>
      <c r="F164" s="6">
        <v>35</v>
      </c>
      <c r="G164" s="7">
        <v>38</v>
      </c>
      <c r="H164" s="16">
        <v>32</v>
      </c>
      <c r="I164" s="23" t="str">
        <f t="shared" si="18"/>
        <v>&lt;a href="http://homepage3.nifty.com/tam2/loto6.htm"&gt;第0164回　抽せん数字 01,02,13,14,35,38　ボーナス数字 32&lt;/a&gt;</v>
      </c>
      <c r="J164" s="18">
        <f t="shared" si="19"/>
      </c>
      <c r="K164" s="21">
        <f t="shared" si="20"/>
        <v>2</v>
      </c>
      <c r="L164" s="21">
        <f t="shared" si="21"/>
      </c>
      <c r="M164" s="21">
        <f t="shared" si="22"/>
      </c>
      <c r="N164" s="21">
        <f t="shared" si="23"/>
      </c>
      <c r="O164" s="21">
        <f t="shared" si="24"/>
      </c>
      <c r="P164" s="17">
        <f t="shared" si="25"/>
      </c>
    </row>
    <row r="165" spans="1:16" ht="13.5">
      <c r="A165" s="12">
        <v>37966</v>
      </c>
      <c r="B165" s="13">
        <v>9</v>
      </c>
      <c r="C165" s="6">
        <v>11</v>
      </c>
      <c r="D165" s="6">
        <v>16</v>
      </c>
      <c r="E165" s="6">
        <v>21</v>
      </c>
      <c r="F165" s="6">
        <v>25</v>
      </c>
      <c r="G165" s="7">
        <v>36</v>
      </c>
      <c r="H165" s="16">
        <v>10</v>
      </c>
      <c r="I165" s="23" t="str">
        <f t="shared" si="18"/>
        <v>&lt;a href="http://homepage3.nifty.com/tam2/loto6.htm"&gt;第0165回　抽せん数字 09,11,16,21,25,36　ボーナス数字 10&lt;/a&gt;</v>
      </c>
      <c r="J165" s="18">
        <f t="shared" si="19"/>
      </c>
      <c r="K165" s="21">
        <f t="shared" si="20"/>
      </c>
      <c r="L165" s="21">
        <f t="shared" si="21"/>
      </c>
      <c r="M165" s="21">
        <f t="shared" si="22"/>
      </c>
      <c r="N165" s="21">
        <f t="shared" si="23"/>
      </c>
      <c r="O165" s="21">
        <f t="shared" si="24"/>
      </c>
      <c r="P165" s="17">
        <f t="shared" si="25"/>
      </c>
    </row>
    <row r="166" spans="1:16" ht="13.5">
      <c r="A166" s="12">
        <v>37973</v>
      </c>
      <c r="B166" s="13">
        <v>14</v>
      </c>
      <c r="C166" s="6">
        <v>18</v>
      </c>
      <c r="D166" s="6">
        <v>20</v>
      </c>
      <c r="E166" s="6">
        <v>28</v>
      </c>
      <c r="F166" s="6">
        <v>34</v>
      </c>
      <c r="G166" s="7">
        <v>38</v>
      </c>
      <c r="H166" s="16">
        <v>17</v>
      </c>
      <c r="I166" s="23" t="str">
        <f t="shared" si="18"/>
        <v>&lt;a href="http://homepage3.nifty.com/tam2/loto6.htm"&gt;第0166回　抽せん数字 14,18,20,28,34,38　ボーナス数字 17&lt;/a&gt;</v>
      </c>
      <c r="J166" s="18">
        <f t="shared" si="19"/>
      </c>
      <c r="K166" s="21">
        <f t="shared" si="20"/>
      </c>
      <c r="L166" s="21">
        <f t="shared" si="21"/>
      </c>
      <c r="M166" s="21">
        <f t="shared" si="22"/>
      </c>
      <c r="N166" s="21">
        <f t="shared" si="23"/>
      </c>
      <c r="O166" s="21">
        <f t="shared" si="24"/>
      </c>
      <c r="P166" s="17">
        <f t="shared" si="25"/>
      </c>
    </row>
    <row r="167" spans="1:16" ht="13.5">
      <c r="A167" s="12">
        <v>37980</v>
      </c>
      <c r="B167" s="13">
        <v>10</v>
      </c>
      <c r="C167" s="6">
        <v>14</v>
      </c>
      <c r="D167" s="6">
        <v>17</v>
      </c>
      <c r="E167" s="6">
        <v>19</v>
      </c>
      <c r="F167" s="6">
        <v>29</v>
      </c>
      <c r="G167" s="7">
        <v>42</v>
      </c>
      <c r="H167" s="16">
        <v>2</v>
      </c>
      <c r="I167" s="23" t="str">
        <f t="shared" si="18"/>
        <v>&lt;a href="http://homepage3.nifty.com/tam2/loto6.htm"&gt;第0167回　抽せん数字 10,14,17,19,29,42　ボーナス数字 02&lt;/a&gt;</v>
      </c>
      <c r="J167" s="18">
        <f t="shared" si="19"/>
      </c>
      <c r="K167" s="21">
        <f t="shared" si="20"/>
        <v>14</v>
      </c>
      <c r="L167" s="21">
        <f t="shared" si="21"/>
        <v>17</v>
      </c>
      <c r="M167" s="21">
        <f t="shared" si="22"/>
      </c>
      <c r="N167" s="21">
        <f t="shared" si="23"/>
      </c>
      <c r="O167" s="21">
        <f t="shared" si="24"/>
      </c>
      <c r="P167" s="17">
        <f t="shared" si="25"/>
      </c>
    </row>
    <row r="168" spans="1:16" ht="13.5">
      <c r="A168" s="12">
        <v>37994</v>
      </c>
      <c r="B168" s="13">
        <v>1</v>
      </c>
      <c r="C168" s="6">
        <v>6</v>
      </c>
      <c r="D168" s="6">
        <v>31</v>
      </c>
      <c r="E168" s="6">
        <v>32</v>
      </c>
      <c r="F168" s="6">
        <v>36</v>
      </c>
      <c r="G168" s="7">
        <v>39</v>
      </c>
      <c r="H168" s="16">
        <v>42</v>
      </c>
      <c r="I168" s="23" t="str">
        <f t="shared" si="18"/>
        <v>&lt;a href="http://homepage3.nifty.com/tam2/loto6.htm"&gt;第0168回　抽せん数字 01,06,31,32,36,39　ボーナス数字 42&lt;/a&gt;</v>
      </c>
      <c r="J168" s="18">
        <f t="shared" si="19"/>
      </c>
      <c r="K168" s="21">
        <f t="shared" si="20"/>
      </c>
      <c r="L168" s="21">
        <f t="shared" si="21"/>
      </c>
      <c r="M168" s="21">
        <f t="shared" si="22"/>
      </c>
      <c r="N168" s="21">
        <f t="shared" si="23"/>
      </c>
      <c r="O168" s="21">
        <f t="shared" si="24"/>
      </c>
      <c r="P168" s="17">
        <f t="shared" si="25"/>
        <v>42</v>
      </c>
    </row>
    <row r="169" spans="1:16" ht="13.5">
      <c r="A169" s="12">
        <v>38001</v>
      </c>
      <c r="B169" s="13">
        <v>3</v>
      </c>
      <c r="C169" s="6">
        <v>15</v>
      </c>
      <c r="D169" s="6">
        <v>17</v>
      </c>
      <c r="E169" s="6">
        <v>19</v>
      </c>
      <c r="F169" s="6">
        <v>26</v>
      </c>
      <c r="G169" s="7">
        <v>36</v>
      </c>
      <c r="H169" s="16">
        <v>39</v>
      </c>
      <c r="I169" s="23" t="str">
        <f t="shared" si="18"/>
        <v>&lt;a href="http://homepage3.nifty.com/tam2/loto6.htm"&gt;第0169回　抽せん数字 03,15,17,19,26,36　ボーナス数字 39&lt;/a&gt;</v>
      </c>
      <c r="J169" s="18">
        <f t="shared" si="19"/>
      </c>
      <c r="K169" s="21">
        <f t="shared" si="20"/>
      </c>
      <c r="L169" s="21">
        <f t="shared" si="21"/>
      </c>
      <c r="M169" s="21">
        <f t="shared" si="22"/>
      </c>
      <c r="N169" s="21">
        <f t="shared" si="23"/>
      </c>
      <c r="O169" s="21">
        <f t="shared" si="24"/>
        <v>36</v>
      </c>
      <c r="P169" s="17">
        <f t="shared" si="25"/>
        <v>39</v>
      </c>
    </row>
    <row r="170" spans="1:16" ht="13.5">
      <c r="A170" s="12">
        <v>38008</v>
      </c>
      <c r="B170" s="13">
        <v>10</v>
      </c>
      <c r="C170" s="6">
        <v>12</v>
      </c>
      <c r="D170" s="6">
        <v>15</v>
      </c>
      <c r="E170" s="6">
        <v>17</v>
      </c>
      <c r="F170" s="6">
        <v>30</v>
      </c>
      <c r="G170" s="7">
        <v>31</v>
      </c>
      <c r="H170" s="16">
        <v>6</v>
      </c>
      <c r="I170" s="23" t="str">
        <f t="shared" si="18"/>
        <v>&lt;a href="http://homepage3.nifty.com/tam2/loto6.htm"&gt;第0170回　抽せん数字 10,12,15,17,30,31　ボーナス数字 06&lt;/a&gt;</v>
      </c>
      <c r="J170" s="18">
        <f t="shared" si="19"/>
      </c>
      <c r="K170" s="21">
        <f t="shared" si="20"/>
      </c>
      <c r="L170" s="21">
        <f t="shared" si="21"/>
        <v>15</v>
      </c>
      <c r="M170" s="21">
        <f t="shared" si="22"/>
        <v>17</v>
      </c>
      <c r="N170" s="21">
        <f t="shared" si="23"/>
      </c>
      <c r="O170" s="21">
        <f t="shared" si="24"/>
      </c>
      <c r="P170" s="17">
        <f t="shared" si="25"/>
      </c>
    </row>
    <row r="171" spans="1:16" ht="13.5">
      <c r="A171" s="12">
        <v>38015</v>
      </c>
      <c r="B171" s="13">
        <v>5</v>
      </c>
      <c r="C171" s="6">
        <v>6</v>
      </c>
      <c r="D171" s="6">
        <v>17</v>
      </c>
      <c r="E171" s="6">
        <v>23</v>
      </c>
      <c r="F171" s="6">
        <v>32</v>
      </c>
      <c r="G171" s="7">
        <v>33</v>
      </c>
      <c r="H171" s="16">
        <v>39</v>
      </c>
      <c r="I171" s="23" t="str">
        <f t="shared" si="18"/>
        <v>&lt;a href="http://homepage3.nifty.com/tam2/loto6.htm"&gt;第0171回　抽せん数字 05,06,17,23,32,33　ボーナス数字 39&lt;/a&gt;</v>
      </c>
      <c r="J171" s="18">
        <f t="shared" si="19"/>
      </c>
      <c r="K171" s="21">
        <f t="shared" si="20"/>
        <v>6</v>
      </c>
      <c r="L171" s="21">
        <f t="shared" si="21"/>
        <v>17</v>
      </c>
      <c r="M171" s="21">
        <f t="shared" si="22"/>
      </c>
      <c r="N171" s="21">
        <f t="shared" si="23"/>
      </c>
      <c r="O171" s="21">
        <f t="shared" si="24"/>
      </c>
      <c r="P171" s="17">
        <f t="shared" si="25"/>
      </c>
    </row>
    <row r="172" spans="1:16" ht="13.5">
      <c r="A172" s="12">
        <v>38022</v>
      </c>
      <c r="B172" s="13">
        <v>10</v>
      </c>
      <c r="C172" s="6">
        <v>11</v>
      </c>
      <c r="D172" s="6">
        <v>22</v>
      </c>
      <c r="E172" s="6">
        <v>23</v>
      </c>
      <c r="F172" s="6">
        <v>33</v>
      </c>
      <c r="G172" s="7">
        <v>34</v>
      </c>
      <c r="H172" s="16">
        <v>27</v>
      </c>
      <c r="I172" s="23" t="str">
        <f t="shared" si="18"/>
        <v>&lt;a href="http://homepage3.nifty.com/tam2/loto6.htm"&gt;第0172回　抽せん数字 10,11,22,23,33,34　ボーナス数字 27&lt;/a&gt;</v>
      </c>
      <c r="J172" s="18">
        <f t="shared" si="19"/>
      </c>
      <c r="K172" s="21">
        <f t="shared" si="20"/>
      </c>
      <c r="L172" s="21">
        <f t="shared" si="21"/>
      </c>
      <c r="M172" s="21">
        <f t="shared" si="22"/>
        <v>23</v>
      </c>
      <c r="N172" s="21">
        <f t="shared" si="23"/>
        <v>33</v>
      </c>
      <c r="O172" s="21">
        <f t="shared" si="24"/>
      </c>
      <c r="P172" s="17">
        <f t="shared" si="25"/>
      </c>
    </row>
    <row r="173" spans="1:16" ht="13.5">
      <c r="A173" s="12">
        <v>38029</v>
      </c>
      <c r="B173" s="13">
        <v>6</v>
      </c>
      <c r="C173" s="6">
        <v>10</v>
      </c>
      <c r="D173" s="6">
        <v>22</v>
      </c>
      <c r="E173" s="6">
        <v>30</v>
      </c>
      <c r="F173" s="6">
        <v>31</v>
      </c>
      <c r="G173" s="7">
        <v>35</v>
      </c>
      <c r="H173" s="16">
        <v>18</v>
      </c>
      <c r="I173" s="23" t="str">
        <f t="shared" si="18"/>
        <v>&lt;a href="http://homepage3.nifty.com/tam2/loto6.htm"&gt;第0173回　抽せん数字 06,10,22,30,31,35　ボーナス数字 18&lt;/a&gt;</v>
      </c>
      <c r="J173" s="18">
        <f t="shared" si="19"/>
      </c>
      <c r="K173" s="21">
        <f t="shared" si="20"/>
        <v>10</v>
      </c>
      <c r="L173" s="21">
        <f t="shared" si="21"/>
        <v>22</v>
      </c>
      <c r="M173" s="21">
        <f t="shared" si="22"/>
      </c>
      <c r="N173" s="21">
        <f t="shared" si="23"/>
      </c>
      <c r="O173" s="21">
        <f t="shared" si="24"/>
      </c>
      <c r="P173" s="17">
        <f t="shared" si="25"/>
      </c>
    </row>
    <row r="174" spans="1:16" ht="13.5">
      <c r="A174" s="12">
        <v>38036</v>
      </c>
      <c r="B174" s="13">
        <v>2</v>
      </c>
      <c r="C174" s="6">
        <v>9</v>
      </c>
      <c r="D174" s="6">
        <v>16</v>
      </c>
      <c r="E174" s="6">
        <v>36</v>
      </c>
      <c r="F174" s="6">
        <v>38</v>
      </c>
      <c r="G174" s="7">
        <v>42</v>
      </c>
      <c r="H174" s="16">
        <v>6</v>
      </c>
      <c r="I174" s="23" t="str">
        <f t="shared" si="18"/>
        <v>&lt;a href="http://homepage3.nifty.com/tam2/loto6.htm"&gt;第0174回　抽せん数字 02,09,16,36,38,42　ボーナス数字 06&lt;/a&gt;</v>
      </c>
      <c r="J174" s="18">
        <f t="shared" si="19"/>
      </c>
      <c r="K174" s="21">
        <f t="shared" si="20"/>
      </c>
      <c r="L174" s="21">
        <f t="shared" si="21"/>
      </c>
      <c r="M174" s="21">
        <f t="shared" si="22"/>
      </c>
      <c r="N174" s="21">
        <f t="shared" si="23"/>
      </c>
      <c r="O174" s="21">
        <f t="shared" si="24"/>
      </c>
      <c r="P174" s="17">
        <f t="shared" si="25"/>
        <v>6</v>
      </c>
    </row>
    <row r="175" spans="1:16" ht="13.5">
      <c r="A175" s="12">
        <v>38043</v>
      </c>
      <c r="B175" s="13">
        <v>2</v>
      </c>
      <c r="C175" s="6">
        <v>3</v>
      </c>
      <c r="D175" s="6">
        <v>10</v>
      </c>
      <c r="E175" s="6">
        <v>22</v>
      </c>
      <c r="F175" s="6">
        <v>28</v>
      </c>
      <c r="G175" s="7">
        <v>40</v>
      </c>
      <c r="H175" s="16">
        <v>43</v>
      </c>
      <c r="I175" s="23" t="str">
        <f t="shared" si="18"/>
        <v>&lt;a href="http://homepage3.nifty.com/tam2/loto6.htm"&gt;第0175回　抽せん数字 02,03,10,22,28,40　ボーナス数字 43&lt;/a&gt;</v>
      </c>
      <c r="J175" s="18">
        <f t="shared" si="19"/>
        <v>2</v>
      </c>
      <c r="K175" s="21">
        <f t="shared" si="20"/>
      </c>
      <c r="L175" s="21">
        <f t="shared" si="21"/>
      </c>
      <c r="M175" s="21">
        <f t="shared" si="22"/>
      </c>
      <c r="N175" s="21">
        <f t="shared" si="23"/>
      </c>
      <c r="O175" s="21">
        <f t="shared" si="24"/>
      </c>
      <c r="P175" s="17">
        <f t="shared" si="25"/>
      </c>
    </row>
    <row r="176" spans="1:16" ht="13.5">
      <c r="A176" s="12">
        <v>38050</v>
      </c>
      <c r="B176" s="13">
        <v>8</v>
      </c>
      <c r="C176" s="6">
        <v>19</v>
      </c>
      <c r="D176" s="6">
        <v>25</v>
      </c>
      <c r="E176" s="6">
        <v>31</v>
      </c>
      <c r="F176" s="6">
        <v>34</v>
      </c>
      <c r="G176" s="7">
        <v>37</v>
      </c>
      <c r="H176" s="16">
        <v>30</v>
      </c>
      <c r="I176" s="23" t="str">
        <f t="shared" si="18"/>
        <v>&lt;a href="http://homepage3.nifty.com/tam2/loto6.htm"&gt;第0176回　抽せん数字 08,19,25,31,34,37　ボーナス数字 30&lt;/a&gt;</v>
      </c>
      <c r="J176" s="18">
        <f t="shared" si="19"/>
      </c>
      <c r="K176" s="21">
        <f t="shared" si="20"/>
      </c>
      <c r="L176" s="21">
        <f t="shared" si="21"/>
      </c>
      <c r="M176" s="21">
        <f t="shared" si="22"/>
      </c>
      <c r="N176" s="21">
        <f t="shared" si="23"/>
      </c>
      <c r="O176" s="21">
        <f t="shared" si="24"/>
      </c>
      <c r="P176" s="17">
        <f t="shared" si="25"/>
      </c>
    </row>
    <row r="177" spans="1:16" ht="13.5">
      <c r="A177" s="12">
        <v>38057</v>
      </c>
      <c r="B177" s="13">
        <v>6</v>
      </c>
      <c r="C177" s="6">
        <v>18</v>
      </c>
      <c r="D177" s="6">
        <v>19</v>
      </c>
      <c r="E177" s="6">
        <v>30</v>
      </c>
      <c r="F177" s="6">
        <v>36</v>
      </c>
      <c r="G177" s="7">
        <v>41</v>
      </c>
      <c r="H177" s="16">
        <v>27</v>
      </c>
      <c r="I177" s="23" t="str">
        <f t="shared" si="18"/>
        <v>&lt;a href="http://homepage3.nifty.com/tam2/loto6.htm"&gt;第0177回　抽せん数字 06,18,19,30,36,41　ボーナス数字 27&lt;/a&gt;</v>
      </c>
      <c r="J177" s="18">
        <f t="shared" si="19"/>
      </c>
      <c r="K177" s="21">
        <f t="shared" si="20"/>
      </c>
      <c r="L177" s="21">
        <f t="shared" si="21"/>
        <v>19</v>
      </c>
      <c r="M177" s="21">
        <f t="shared" si="22"/>
        <v>30</v>
      </c>
      <c r="N177" s="21">
        <f t="shared" si="23"/>
      </c>
      <c r="O177" s="21">
        <f t="shared" si="24"/>
      </c>
      <c r="P177" s="17">
        <f t="shared" si="25"/>
      </c>
    </row>
    <row r="178" spans="1:16" ht="13.5">
      <c r="A178" s="12">
        <v>38064</v>
      </c>
      <c r="B178" s="13">
        <v>10</v>
      </c>
      <c r="C178" s="6">
        <v>22</v>
      </c>
      <c r="D178" s="6">
        <v>27</v>
      </c>
      <c r="E178" s="6">
        <v>30</v>
      </c>
      <c r="F178" s="6">
        <v>36</v>
      </c>
      <c r="G178" s="7">
        <v>39</v>
      </c>
      <c r="H178" s="16">
        <v>4</v>
      </c>
      <c r="I178" s="23" t="str">
        <f t="shared" si="18"/>
        <v>&lt;a href="http://homepage3.nifty.com/tam2/loto6.htm"&gt;第0178回　抽せん数字 10,22,27,30,36,39　ボーナス数字 04&lt;/a&gt;</v>
      </c>
      <c r="J178" s="18">
        <f t="shared" si="19"/>
      </c>
      <c r="K178" s="21">
        <f t="shared" si="20"/>
      </c>
      <c r="L178" s="21">
        <f t="shared" si="21"/>
        <v>27</v>
      </c>
      <c r="M178" s="21">
        <f t="shared" si="22"/>
        <v>30</v>
      </c>
      <c r="N178" s="21">
        <f t="shared" si="23"/>
        <v>36</v>
      </c>
      <c r="O178" s="21">
        <f t="shared" si="24"/>
      </c>
      <c r="P178" s="17">
        <f t="shared" si="25"/>
      </c>
    </row>
    <row r="179" spans="1:16" ht="13.5">
      <c r="A179" s="12">
        <v>38071</v>
      </c>
      <c r="B179" s="13">
        <v>3</v>
      </c>
      <c r="C179" s="6">
        <v>6</v>
      </c>
      <c r="D179" s="6">
        <v>11</v>
      </c>
      <c r="E179" s="6">
        <v>13</v>
      </c>
      <c r="F179" s="6">
        <v>15</v>
      </c>
      <c r="G179" s="7">
        <v>16</v>
      </c>
      <c r="H179" s="16">
        <v>23</v>
      </c>
      <c r="I179" s="23" t="str">
        <f t="shared" si="18"/>
        <v>&lt;a href="http://homepage3.nifty.com/tam2/loto6.htm"&gt;第0179回　抽せん数字 03,06,11,13,15,16　ボーナス数字 23&lt;/a&gt;</v>
      </c>
      <c r="J179" s="18">
        <f t="shared" si="19"/>
      </c>
      <c r="K179" s="21">
        <f t="shared" si="20"/>
      </c>
      <c r="L179" s="21">
        <f t="shared" si="21"/>
      </c>
      <c r="M179" s="21">
        <f t="shared" si="22"/>
      </c>
      <c r="N179" s="21">
        <f t="shared" si="23"/>
      </c>
      <c r="O179" s="21">
        <f t="shared" si="24"/>
      </c>
      <c r="P179" s="17">
        <f t="shared" si="25"/>
      </c>
    </row>
    <row r="180" spans="1:16" ht="13.5">
      <c r="A180" s="12">
        <v>38078</v>
      </c>
      <c r="B180" s="13">
        <v>4</v>
      </c>
      <c r="C180" s="6">
        <v>10</v>
      </c>
      <c r="D180" s="6">
        <v>11</v>
      </c>
      <c r="E180" s="6">
        <v>12</v>
      </c>
      <c r="F180" s="6">
        <v>20</v>
      </c>
      <c r="G180" s="7">
        <v>36</v>
      </c>
      <c r="H180" s="16">
        <v>28</v>
      </c>
      <c r="I180" s="23" t="str">
        <f t="shared" si="18"/>
        <v>&lt;a href="http://homepage3.nifty.com/tam2/loto6.htm"&gt;第0180回　抽せん数字 04,10,11,12,20,36　ボーナス数字 28&lt;/a&gt;</v>
      </c>
      <c r="J180" s="18">
        <f t="shared" si="19"/>
      </c>
      <c r="K180" s="21">
        <f t="shared" si="20"/>
      </c>
      <c r="L180" s="21">
        <f t="shared" si="21"/>
        <v>11</v>
      </c>
      <c r="M180" s="21">
        <f t="shared" si="22"/>
      </c>
      <c r="N180" s="21">
        <f t="shared" si="23"/>
      </c>
      <c r="O180" s="21">
        <f t="shared" si="24"/>
      </c>
      <c r="P180" s="17">
        <f t="shared" si="25"/>
      </c>
    </row>
    <row r="181" spans="1:16" ht="13.5">
      <c r="A181" s="12">
        <v>38085</v>
      </c>
      <c r="B181" s="13">
        <v>1</v>
      </c>
      <c r="C181" s="6">
        <v>2</v>
      </c>
      <c r="D181" s="6">
        <v>7</v>
      </c>
      <c r="E181" s="6">
        <v>21</v>
      </c>
      <c r="F181" s="6">
        <v>29</v>
      </c>
      <c r="G181" s="7">
        <v>30</v>
      </c>
      <c r="H181" s="16">
        <v>23</v>
      </c>
      <c r="I181" s="23" t="str">
        <f t="shared" si="18"/>
        <v>&lt;a href="http://homepage3.nifty.com/tam2/loto6.htm"&gt;第0181回　抽せん数字 01,02,07,21,29,30　ボーナス数字 23&lt;/a&gt;</v>
      </c>
      <c r="J181" s="18">
        <f t="shared" si="19"/>
      </c>
      <c r="K181" s="21">
        <f t="shared" si="20"/>
      </c>
      <c r="L181" s="21">
        <f t="shared" si="21"/>
      </c>
      <c r="M181" s="21">
        <f t="shared" si="22"/>
      </c>
      <c r="N181" s="21">
        <f t="shared" si="23"/>
      </c>
      <c r="O181" s="21">
        <f t="shared" si="24"/>
      </c>
      <c r="P181" s="17">
        <f t="shared" si="25"/>
      </c>
    </row>
    <row r="182" spans="1:16" ht="13.5">
      <c r="A182" s="12">
        <v>38092</v>
      </c>
      <c r="B182" s="13">
        <v>22</v>
      </c>
      <c r="C182" s="6">
        <v>23</v>
      </c>
      <c r="D182" s="6">
        <v>28</v>
      </c>
      <c r="E182" s="6">
        <v>37</v>
      </c>
      <c r="F182" s="6">
        <v>40</v>
      </c>
      <c r="G182" s="7">
        <v>43</v>
      </c>
      <c r="H182" s="16">
        <v>30</v>
      </c>
      <c r="I182" s="23" t="str">
        <f t="shared" si="18"/>
        <v>&lt;a href="http://homepage3.nifty.com/tam2/loto6.htm"&gt;第0182回　抽せん数字 22,23,28,37,40,43　ボーナス数字 30&lt;/a&gt;</v>
      </c>
      <c r="J182" s="18">
        <f t="shared" si="19"/>
      </c>
      <c r="K182" s="21">
        <f t="shared" si="20"/>
        <v>23</v>
      </c>
      <c r="L182" s="21">
        <f t="shared" si="21"/>
      </c>
      <c r="M182" s="21">
        <f t="shared" si="22"/>
      </c>
      <c r="N182" s="21">
        <f t="shared" si="23"/>
      </c>
      <c r="O182" s="21">
        <f t="shared" si="24"/>
      </c>
      <c r="P182" s="17">
        <f t="shared" si="25"/>
        <v>30</v>
      </c>
    </row>
    <row r="183" spans="1:16" ht="13.5">
      <c r="A183" s="12">
        <v>38099</v>
      </c>
      <c r="B183" s="13">
        <v>14</v>
      </c>
      <c r="C183" s="6">
        <v>29</v>
      </c>
      <c r="D183" s="6">
        <v>31</v>
      </c>
      <c r="E183" s="6">
        <v>36</v>
      </c>
      <c r="F183" s="6">
        <v>38</v>
      </c>
      <c r="G183" s="7">
        <v>40</v>
      </c>
      <c r="H183" s="16">
        <v>33</v>
      </c>
      <c r="I183" s="23" t="str">
        <f t="shared" si="18"/>
        <v>&lt;a href="http://homepage3.nifty.com/tam2/loto6.htm"&gt;第0183回　抽せん数字 14,29,31,36,38,40　ボーナス数字 33&lt;/a&gt;</v>
      </c>
      <c r="J183" s="18">
        <f t="shared" si="19"/>
      </c>
      <c r="K183" s="21">
        <f t="shared" si="20"/>
      </c>
      <c r="L183" s="21">
        <f t="shared" si="21"/>
      </c>
      <c r="M183" s="21">
        <f t="shared" si="22"/>
      </c>
      <c r="N183" s="21">
        <f t="shared" si="23"/>
      </c>
      <c r="O183" s="21">
        <f t="shared" si="24"/>
        <v>40</v>
      </c>
      <c r="P183" s="17">
        <f t="shared" si="25"/>
      </c>
    </row>
    <row r="184" spans="1:16" ht="13.5">
      <c r="A184" s="12">
        <v>38106</v>
      </c>
      <c r="B184" s="13">
        <v>5</v>
      </c>
      <c r="C184" s="6">
        <v>7</v>
      </c>
      <c r="D184" s="6">
        <v>23</v>
      </c>
      <c r="E184" s="6">
        <v>31</v>
      </c>
      <c r="F184" s="6">
        <v>39</v>
      </c>
      <c r="G184" s="7">
        <v>42</v>
      </c>
      <c r="H184" s="16">
        <v>19</v>
      </c>
      <c r="I184" s="23" t="str">
        <f t="shared" si="18"/>
        <v>&lt;a href="http://homepage3.nifty.com/tam2/loto6.htm"&gt;第0184回　抽せん数字 05,07,23,31,39,42　ボーナス数字 19&lt;/a&gt;</v>
      </c>
      <c r="J184" s="18">
        <f t="shared" si="19"/>
      </c>
      <c r="K184" s="21">
        <f t="shared" si="20"/>
      </c>
      <c r="L184" s="21">
        <f t="shared" si="21"/>
      </c>
      <c r="M184" s="21">
        <f t="shared" si="22"/>
        <v>31</v>
      </c>
      <c r="N184" s="21">
        <f t="shared" si="23"/>
      </c>
      <c r="O184" s="21">
        <f t="shared" si="24"/>
      </c>
      <c r="P184" s="17">
        <f t="shared" si="25"/>
      </c>
    </row>
    <row r="185" spans="1:16" ht="13.5">
      <c r="A185" s="12">
        <v>38113</v>
      </c>
      <c r="B185" s="13">
        <v>8</v>
      </c>
      <c r="C185" s="6">
        <v>13</v>
      </c>
      <c r="D185" s="6">
        <v>14</v>
      </c>
      <c r="E185" s="6">
        <v>18</v>
      </c>
      <c r="F185" s="6">
        <v>35</v>
      </c>
      <c r="G185" s="7">
        <v>41</v>
      </c>
      <c r="H185" s="16">
        <v>33</v>
      </c>
      <c r="I185" s="23" t="str">
        <f t="shared" si="18"/>
        <v>&lt;a href="http://homepage3.nifty.com/tam2/loto6.htm"&gt;第0185回　抽せん数字 08,13,14,18,35,41　ボーナス数字 33&lt;/a&gt;</v>
      </c>
      <c r="J185" s="18">
        <f t="shared" si="19"/>
      </c>
      <c r="K185" s="21">
        <f t="shared" si="20"/>
      </c>
      <c r="L185" s="21">
        <f t="shared" si="21"/>
      </c>
      <c r="M185" s="21">
        <f t="shared" si="22"/>
      </c>
      <c r="N185" s="21">
        <f t="shared" si="23"/>
      </c>
      <c r="O185" s="21">
        <f t="shared" si="24"/>
      </c>
      <c r="P185" s="17">
        <f t="shared" si="25"/>
      </c>
    </row>
    <row r="186" spans="1:16" ht="13.5">
      <c r="A186" s="12">
        <v>38120</v>
      </c>
      <c r="B186" s="13">
        <v>7</v>
      </c>
      <c r="C186" s="6">
        <v>16</v>
      </c>
      <c r="D186" s="6">
        <v>18</v>
      </c>
      <c r="E186" s="6">
        <v>33</v>
      </c>
      <c r="F186" s="6">
        <v>36</v>
      </c>
      <c r="G186" s="7">
        <v>41</v>
      </c>
      <c r="H186" s="16">
        <v>4</v>
      </c>
      <c r="I186" s="23" t="str">
        <f t="shared" si="18"/>
        <v>&lt;a href="http://homepage3.nifty.com/tam2/loto6.htm"&gt;第0186回　抽せん数字 07,16,18,33,36,41　ボーナス数字 04&lt;/a&gt;</v>
      </c>
      <c r="J186" s="18">
        <f t="shared" si="19"/>
      </c>
      <c r="K186" s="21">
        <f t="shared" si="20"/>
      </c>
      <c r="L186" s="21">
        <f t="shared" si="21"/>
        <v>18</v>
      </c>
      <c r="M186" s="21">
        <f t="shared" si="22"/>
        <v>33</v>
      </c>
      <c r="N186" s="21">
        <f t="shared" si="23"/>
      </c>
      <c r="O186" s="21">
        <f t="shared" si="24"/>
        <v>41</v>
      </c>
      <c r="P186" s="17">
        <f t="shared" si="25"/>
      </c>
    </row>
    <row r="187" spans="1:16" ht="13.5">
      <c r="A187" s="12">
        <v>38127</v>
      </c>
      <c r="B187" s="13">
        <v>12</v>
      </c>
      <c r="C187" s="6">
        <v>21</v>
      </c>
      <c r="D187" s="6">
        <v>22</v>
      </c>
      <c r="E187" s="6">
        <v>27</v>
      </c>
      <c r="F187" s="6">
        <v>39</v>
      </c>
      <c r="G187" s="7">
        <v>40</v>
      </c>
      <c r="H187" s="16">
        <v>25</v>
      </c>
      <c r="I187" s="23" t="str">
        <f t="shared" si="18"/>
        <v>&lt;a href="http://homepage3.nifty.com/tam2/loto6.htm"&gt;第0187回　抽せん数字 12,21,22,27,39,40　ボーナス数字 25&lt;/a&gt;</v>
      </c>
      <c r="J187" s="18">
        <f t="shared" si="19"/>
      </c>
      <c r="K187" s="21">
        <f t="shared" si="20"/>
      </c>
      <c r="L187" s="21">
        <f t="shared" si="21"/>
      </c>
      <c r="M187" s="21">
        <f t="shared" si="22"/>
      </c>
      <c r="N187" s="21">
        <f t="shared" si="23"/>
      </c>
      <c r="O187" s="21">
        <f t="shared" si="24"/>
      </c>
      <c r="P187" s="17">
        <f t="shared" si="25"/>
      </c>
    </row>
    <row r="188" spans="1:16" ht="13.5">
      <c r="A188" s="12">
        <v>38134</v>
      </c>
      <c r="B188" s="13">
        <v>3</v>
      </c>
      <c r="C188" s="6">
        <v>8</v>
      </c>
      <c r="D188" s="6">
        <v>18</v>
      </c>
      <c r="E188" s="6">
        <v>25</v>
      </c>
      <c r="F188" s="6">
        <v>26</v>
      </c>
      <c r="G188" s="7">
        <v>39</v>
      </c>
      <c r="H188" s="16">
        <v>38</v>
      </c>
      <c r="I188" s="23" t="str">
        <f t="shared" si="18"/>
        <v>&lt;a href="http://homepage3.nifty.com/tam2/loto6.htm"&gt;第0188回　抽せん数字 03,08,18,25,26,39　ボーナス数字 38&lt;/a&gt;</v>
      </c>
      <c r="J188" s="18">
        <f t="shared" si="19"/>
      </c>
      <c r="K188" s="21">
        <f t="shared" si="20"/>
      </c>
      <c r="L188" s="21">
        <f t="shared" si="21"/>
      </c>
      <c r="M188" s="21">
        <f t="shared" si="22"/>
        <v>25</v>
      </c>
      <c r="N188" s="21">
        <f t="shared" si="23"/>
      </c>
      <c r="O188" s="21">
        <f t="shared" si="24"/>
        <v>39</v>
      </c>
      <c r="P188" s="17">
        <f t="shared" si="25"/>
      </c>
    </row>
    <row r="189" spans="1:16" ht="13.5">
      <c r="A189" s="12">
        <v>38141</v>
      </c>
      <c r="B189" s="13">
        <v>3</v>
      </c>
      <c r="C189" s="6">
        <v>32</v>
      </c>
      <c r="D189" s="6">
        <v>35</v>
      </c>
      <c r="E189" s="6">
        <v>36</v>
      </c>
      <c r="F189" s="6">
        <v>39</v>
      </c>
      <c r="G189" s="7">
        <v>40</v>
      </c>
      <c r="H189" s="16">
        <v>5</v>
      </c>
      <c r="I189" s="23" t="str">
        <f t="shared" si="18"/>
        <v>&lt;a href="http://homepage3.nifty.com/tam2/loto6.htm"&gt;第0189回　抽せん数字 03,32,35,36,39,40　ボーナス数字 05&lt;/a&gt;</v>
      </c>
      <c r="J189" s="18">
        <f t="shared" si="19"/>
        <v>3</v>
      </c>
      <c r="K189" s="21">
        <f t="shared" si="20"/>
      </c>
      <c r="L189" s="21">
        <f t="shared" si="21"/>
      </c>
      <c r="M189" s="21">
        <f t="shared" si="22"/>
      </c>
      <c r="N189" s="21">
        <f t="shared" si="23"/>
        <v>39</v>
      </c>
      <c r="O189" s="21">
        <f t="shared" si="24"/>
      </c>
      <c r="P189" s="17">
        <f t="shared" si="25"/>
      </c>
    </row>
    <row r="190" spans="1:16" ht="13.5">
      <c r="A190" s="12">
        <v>38148</v>
      </c>
      <c r="B190" s="13">
        <v>17</v>
      </c>
      <c r="C190" s="6">
        <v>23</v>
      </c>
      <c r="D190" s="6">
        <v>30</v>
      </c>
      <c r="E190" s="6">
        <v>31</v>
      </c>
      <c r="F190" s="6">
        <v>39</v>
      </c>
      <c r="G190" s="7">
        <v>43</v>
      </c>
      <c r="H190" s="16">
        <v>42</v>
      </c>
      <c r="I190" s="23" t="str">
        <f t="shared" si="18"/>
        <v>&lt;a href="http://homepage3.nifty.com/tam2/loto6.htm"&gt;第0190回　抽せん数字 17,23,30,31,39,43　ボーナス数字 42&lt;/a&gt;</v>
      </c>
      <c r="J190" s="18">
        <f t="shared" si="19"/>
      </c>
      <c r="K190" s="21">
        <f t="shared" si="20"/>
      </c>
      <c r="L190" s="21">
        <f t="shared" si="21"/>
      </c>
      <c r="M190" s="21">
        <f t="shared" si="22"/>
      </c>
      <c r="N190" s="21">
        <f t="shared" si="23"/>
        <v>39</v>
      </c>
      <c r="O190" s="21">
        <f t="shared" si="24"/>
      </c>
      <c r="P190" s="17">
        <f t="shared" si="25"/>
      </c>
    </row>
    <row r="191" spans="1:16" ht="13.5">
      <c r="A191" s="12">
        <v>38155</v>
      </c>
      <c r="B191" s="13">
        <v>4</v>
      </c>
      <c r="C191" s="6">
        <v>7</v>
      </c>
      <c r="D191" s="6">
        <v>25</v>
      </c>
      <c r="E191" s="6">
        <v>27</v>
      </c>
      <c r="F191" s="6">
        <v>34</v>
      </c>
      <c r="G191" s="7">
        <v>43</v>
      </c>
      <c r="H191" s="16">
        <v>35</v>
      </c>
      <c r="I191" s="23" t="str">
        <f t="shared" si="18"/>
        <v>&lt;a href="http://homepage3.nifty.com/tam2/loto6.htm"&gt;第0191回　抽せん数字 04,07,25,27,34,43　ボーナス数字 35&lt;/a&gt;</v>
      </c>
      <c r="J191" s="18">
        <f t="shared" si="19"/>
      </c>
      <c r="K191" s="21">
        <f t="shared" si="20"/>
      </c>
      <c r="L191" s="21">
        <f t="shared" si="21"/>
      </c>
      <c r="M191" s="21">
        <f t="shared" si="22"/>
      </c>
      <c r="N191" s="21">
        <f t="shared" si="23"/>
      </c>
      <c r="O191" s="21">
        <f t="shared" si="24"/>
        <v>43</v>
      </c>
      <c r="P191" s="17">
        <f t="shared" si="25"/>
      </c>
    </row>
    <row r="192" spans="1:16" ht="13.5">
      <c r="A192" s="12">
        <v>38162</v>
      </c>
      <c r="B192" s="13">
        <v>3</v>
      </c>
      <c r="C192" s="6">
        <v>7</v>
      </c>
      <c r="D192" s="6">
        <v>19</v>
      </c>
      <c r="E192" s="6">
        <v>27</v>
      </c>
      <c r="F192" s="6">
        <v>39</v>
      </c>
      <c r="G192" s="7">
        <v>41</v>
      </c>
      <c r="H192" s="16">
        <v>10</v>
      </c>
      <c r="I192" s="23" t="str">
        <f t="shared" si="18"/>
        <v>&lt;a href="http://homepage3.nifty.com/tam2/loto6.htm"&gt;第0192回　抽せん数字 03,07,19,27,39,41　ボーナス数字 10&lt;/a&gt;</v>
      </c>
      <c r="J192" s="18">
        <f t="shared" si="19"/>
      </c>
      <c r="K192" s="21">
        <f t="shared" si="20"/>
        <v>7</v>
      </c>
      <c r="L192" s="21">
        <f t="shared" si="21"/>
      </c>
      <c r="M192" s="21">
        <f t="shared" si="22"/>
        <v>27</v>
      </c>
      <c r="N192" s="21">
        <f t="shared" si="23"/>
      </c>
      <c r="O192" s="21">
        <f t="shared" si="24"/>
      </c>
      <c r="P192" s="17">
        <f t="shared" si="25"/>
      </c>
    </row>
    <row r="193" spans="1:16" ht="13.5">
      <c r="A193" s="12">
        <v>38169</v>
      </c>
      <c r="B193" s="13">
        <v>3</v>
      </c>
      <c r="C193" s="6">
        <v>4</v>
      </c>
      <c r="D193" s="6">
        <v>18</v>
      </c>
      <c r="E193" s="6">
        <v>31</v>
      </c>
      <c r="F193" s="6">
        <v>40</v>
      </c>
      <c r="G193" s="7">
        <v>43</v>
      </c>
      <c r="H193" s="16">
        <v>22</v>
      </c>
      <c r="I193" s="23" t="str">
        <f aca="true" t="shared" si="26" ref="I193:I256">"&lt;a href="&amp;CHAR(34)&amp;"http://homepage3.nifty.com/tam2/loto6.htm"&amp;CHAR(34)&amp;"&gt;第"&amp;TEXT(ROW(),"000#")&amp;"回　抽せん数字 "&amp;TEXT(B193,"0#")&amp;","&amp;TEXT(C193,"0#")&amp;","&amp;TEXT(D193,"0#")&amp;","&amp;TEXT(E193,"0#")&amp;","&amp;TEXT(F193,"0#")&amp;","&amp;TEXT(G193,"0#")&amp;"　ボーナス数字 "&amp;TEXT(H193,"0#")&amp;"&lt;/a&gt;"</f>
        <v>&lt;a href="http://homepage3.nifty.com/tam2/loto6.htm"&gt;第0193回　抽せん数字 03,04,18,31,40,43　ボーナス数字 22&lt;/a&gt;</v>
      </c>
      <c r="J193" s="18">
        <f t="shared" si="19"/>
        <v>3</v>
      </c>
      <c r="K193" s="21">
        <f t="shared" si="20"/>
      </c>
      <c r="L193" s="21">
        <f t="shared" si="21"/>
      </c>
      <c r="M193" s="21">
        <f t="shared" si="22"/>
      </c>
      <c r="N193" s="21">
        <f t="shared" si="23"/>
      </c>
      <c r="O193" s="21">
        <f t="shared" si="24"/>
      </c>
      <c r="P193" s="17">
        <f t="shared" si="25"/>
      </c>
    </row>
    <row r="194" spans="1:16" ht="13.5">
      <c r="A194" s="12">
        <v>38176</v>
      </c>
      <c r="B194" s="13">
        <v>4</v>
      </c>
      <c r="C194" s="6">
        <v>11</v>
      </c>
      <c r="D194" s="6">
        <v>12</v>
      </c>
      <c r="E194" s="6">
        <v>21</v>
      </c>
      <c r="F194" s="6">
        <v>36</v>
      </c>
      <c r="G194" s="7">
        <v>38</v>
      </c>
      <c r="H194" s="16">
        <v>37</v>
      </c>
      <c r="I194" s="23" t="str">
        <f t="shared" si="26"/>
        <v>&lt;a href="http://homepage3.nifty.com/tam2/loto6.htm"&gt;第0194回　抽せん数字 04,11,12,21,36,38　ボーナス数字 37&lt;/a&gt;</v>
      </c>
      <c r="J194" s="18">
        <f t="shared" si="19"/>
        <v>4</v>
      </c>
      <c r="K194" s="21">
        <f t="shared" si="20"/>
      </c>
      <c r="L194" s="21">
        <f t="shared" si="21"/>
      </c>
      <c r="M194" s="21">
        <f t="shared" si="22"/>
      </c>
      <c r="N194" s="21">
        <f t="shared" si="23"/>
      </c>
      <c r="O194" s="21">
        <f t="shared" si="24"/>
      </c>
      <c r="P194" s="17">
        <f t="shared" si="25"/>
      </c>
    </row>
    <row r="195" spans="1:16" ht="13.5">
      <c r="A195" s="12">
        <v>38183</v>
      </c>
      <c r="B195" s="13">
        <v>5</v>
      </c>
      <c r="C195" s="6">
        <v>10</v>
      </c>
      <c r="D195" s="6">
        <v>12</v>
      </c>
      <c r="E195" s="6">
        <v>22</v>
      </c>
      <c r="F195" s="6">
        <v>26</v>
      </c>
      <c r="G195" s="7">
        <v>41</v>
      </c>
      <c r="H195" s="16">
        <v>19</v>
      </c>
      <c r="I195" s="23" t="str">
        <f t="shared" si="26"/>
        <v>&lt;a href="http://homepage3.nifty.com/tam2/loto6.htm"&gt;第0195回　抽せん数字 05,10,12,22,26,41　ボーナス数字 19&lt;/a&gt;</v>
      </c>
      <c r="J195" s="18">
        <f t="shared" si="19"/>
      </c>
      <c r="K195" s="21">
        <f t="shared" si="20"/>
      </c>
      <c r="L195" s="21">
        <f t="shared" si="21"/>
        <v>12</v>
      </c>
      <c r="M195" s="21">
        <f t="shared" si="22"/>
      </c>
      <c r="N195" s="21">
        <f t="shared" si="23"/>
      </c>
      <c r="O195" s="21">
        <f t="shared" si="24"/>
      </c>
      <c r="P195" s="17">
        <f t="shared" si="25"/>
      </c>
    </row>
    <row r="196" spans="1:16" ht="13.5">
      <c r="A196" s="12">
        <v>38190</v>
      </c>
      <c r="B196" s="13">
        <v>4</v>
      </c>
      <c r="C196" s="6">
        <v>5</v>
      </c>
      <c r="D196" s="6">
        <v>11</v>
      </c>
      <c r="E196" s="6">
        <v>16</v>
      </c>
      <c r="F196" s="6">
        <v>30</v>
      </c>
      <c r="G196" s="7">
        <v>33</v>
      </c>
      <c r="H196" s="16">
        <v>14</v>
      </c>
      <c r="I196" s="23" t="str">
        <f t="shared" si="26"/>
        <v>&lt;a href="http://homepage3.nifty.com/tam2/loto6.htm"&gt;第0196回　抽せん数字 04,05,11,16,30,33　ボーナス数字 14&lt;/a&gt;</v>
      </c>
      <c r="J196" s="18">
        <f aca="true" t="shared" si="27" ref="J196:J259">IF(OR(B196=$B195,B196=$C195,B196=$D195,B196=$E195,B196=$F195,B196=$G195,B196=$H195),B196,"")</f>
      </c>
      <c r="K196" s="21">
        <f aca="true" t="shared" si="28" ref="K196:K259">IF(OR(C196=$B195,C196=$C195,C196=$D195,C196=$E195,C196=$F195,C196=$G195,C196=$H195),C196,"")</f>
        <v>5</v>
      </c>
      <c r="L196" s="21">
        <f aca="true" t="shared" si="29" ref="L196:L259">IF(OR(D196=$B195,D196=$C195,D196=$D195,D196=$E195,D196=$F195,D196=$G195,D196=$H195),D196,"")</f>
      </c>
      <c r="M196" s="21">
        <f aca="true" t="shared" si="30" ref="M196:M259">IF(OR(E196=$B195,E196=$C195,E196=$D195,E196=$E195,E196=$F195,E196=$G195,E196=$H195),E196,"")</f>
      </c>
      <c r="N196" s="21">
        <f aca="true" t="shared" si="31" ref="N196:N259">IF(OR(F196=$B195,F196=$C195,F196=$D195,F196=$E195,F196=$F195,F196=$G195,F196=$H195),F196,"")</f>
      </c>
      <c r="O196" s="21">
        <f aca="true" t="shared" si="32" ref="O196:O259">IF(OR(G196=$B195,G196=$C195,G196=$D195,G196=$E195,G196=$F195,G196=$G195,G196=$H195),G196,"")</f>
      </c>
      <c r="P196" s="17">
        <f aca="true" t="shared" si="33" ref="P196:P259">IF(OR(H196=$B195,H196=$C195,H196=$D195,H196=$E195,H196=$F195,H196=$G195,H196=$H195),H196,"")</f>
      </c>
    </row>
    <row r="197" spans="1:16" ht="13.5">
      <c r="A197" s="12">
        <v>38197</v>
      </c>
      <c r="B197" s="13">
        <v>9</v>
      </c>
      <c r="C197" s="6">
        <v>10</v>
      </c>
      <c r="D197" s="6">
        <v>17</v>
      </c>
      <c r="E197" s="6">
        <v>22</v>
      </c>
      <c r="F197" s="6">
        <v>28</v>
      </c>
      <c r="G197" s="7">
        <v>30</v>
      </c>
      <c r="H197" s="16">
        <v>19</v>
      </c>
      <c r="I197" s="23" t="str">
        <f t="shared" si="26"/>
        <v>&lt;a href="http://homepage3.nifty.com/tam2/loto6.htm"&gt;第0197回　抽せん数字 09,10,17,22,28,30　ボーナス数字 19&lt;/a&gt;</v>
      </c>
      <c r="J197" s="18">
        <f t="shared" si="27"/>
      </c>
      <c r="K197" s="21">
        <f t="shared" si="28"/>
      </c>
      <c r="L197" s="21">
        <f t="shared" si="29"/>
      </c>
      <c r="M197" s="21">
        <f t="shared" si="30"/>
      </c>
      <c r="N197" s="21">
        <f t="shared" si="31"/>
      </c>
      <c r="O197" s="21">
        <f t="shared" si="32"/>
        <v>30</v>
      </c>
      <c r="P197" s="17">
        <f t="shared" si="33"/>
      </c>
    </row>
    <row r="198" spans="1:16" ht="13.5">
      <c r="A198" s="12">
        <v>38204</v>
      </c>
      <c r="B198" s="13">
        <v>4</v>
      </c>
      <c r="C198" s="6">
        <v>5</v>
      </c>
      <c r="D198" s="6">
        <v>6</v>
      </c>
      <c r="E198" s="6">
        <v>17</v>
      </c>
      <c r="F198" s="6">
        <v>20</v>
      </c>
      <c r="G198" s="7">
        <v>42</v>
      </c>
      <c r="H198" s="16">
        <v>10</v>
      </c>
      <c r="I198" s="23" t="str">
        <f t="shared" si="26"/>
        <v>&lt;a href="http://homepage3.nifty.com/tam2/loto6.htm"&gt;第0198回　抽せん数字 04,05,06,17,20,42　ボーナス数字 10&lt;/a&gt;</v>
      </c>
      <c r="J198" s="18">
        <f t="shared" si="27"/>
      </c>
      <c r="K198" s="21">
        <f t="shared" si="28"/>
      </c>
      <c r="L198" s="21">
        <f t="shared" si="29"/>
      </c>
      <c r="M198" s="21">
        <f t="shared" si="30"/>
        <v>17</v>
      </c>
      <c r="N198" s="21">
        <f t="shared" si="31"/>
      </c>
      <c r="O198" s="21">
        <f t="shared" si="32"/>
      </c>
      <c r="P198" s="17">
        <f t="shared" si="33"/>
        <v>10</v>
      </c>
    </row>
    <row r="199" spans="1:16" ht="13.5">
      <c r="A199" s="12">
        <v>38211</v>
      </c>
      <c r="B199" s="13">
        <v>3</v>
      </c>
      <c r="C199" s="6">
        <v>14</v>
      </c>
      <c r="D199" s="6">
        <v>24</v>
      </c>
      <c r="E199" s="6">
        <v>25</v>
      </c>
      <c r="F199" s="6">
        <v>33</v>
      </c>
      <c r="G199" s="7">
        <v>36</v>
      </c>
      <c r="H199" s="16">
        <v>41</v>
      </c>
      <c r="I199" s="23" t="str">
        <f t="shared" si="26"/>
        <v>&lt;a href="http://homepage3.nifty.com/tam2/loto6.htm"&gt;第0199回　抽せん数字 03,14,24,25,33,36　ボーナス数字 41&lt;/a&gt;</v>
      </c>
      <c r="J199" s="18">
        <f t="shared" si="27"/>
      </c>
      <c r="K199" s="21">
        <f t="shared" si="28"/>
      </c>
      <c r="L199" s="21">
        <f t="shared" si="29"/>
      </c>
      <c r="M199" s="21">
        <f t="shared" si="30"/>
      </c>
      <c r="N199" s="21">
        <f t="shared" si="31"/>
      </c>
      <c r="O199" s="21">
        <f t="shared" si="32"/>
      </c>
      <c r="P199" s="17">
        <f t="shared" si="33"/>
      </c>
    </row>
    <row r="200" spans="1:16" ht="13.5">
      <c r="A200" s="12">
        <v>38218</v>
      </c>
      <c r="B200" s="13">
        <v>4</v>
      </c>
      <c r="C200" s="6">
        <v>7</v>
      </c>
      <c r="D200" s="6">
        <v>11</v>
      </c>
      <c r="E200" s="6">
        <v>19</v>
      </c>
      <c r="F200" s="6">
        <v>25</v>
      </c>
      <c r="G200" s="7">
        <v>28</v>
      </c>
      <c r="H200" s="16">
        <v>2</v>
      </c>
      <c r="I200" s="23" t="str">
        <f t="shared" si="26"/>
        <v>&lt;a href="http://homepage3.nifty.com/tam2/loto6.htm"&gt;第0200回　抽せん数字 04,07,11,19,25,28　ボーナス数字 02&lt;/a&gt;</v>
      </c>
      <c r="J200" s="18">
        <f t="shared" si="27"/>
      </c>
      <c r="K200" s="21">
        <f t="shared" si="28"/>
      </c>
      <c r="L200" s="21">
        <f t="shared" si="29"/>
      </c>
      <c r="M200" s="21">
        <f t="shared" si="30"/>
      </c>
      <c r="N200" s="21">
        <f t="shared" si="31"/>
        <v>25</v>
      </c>
      <c r="O200" s="21">
        <f t="shared" si="32"/>
      </c>
      <c r="P200" s="17">
        <f t="shared" si="33"/>
      </c>
    </row>
    <row r="201" spans="1:16" ht="13.5">
      <c r="A201" s="12">
        <v>38225</v>
      </c>
      <c r="B201" s="13">
        <v>10</v>
      </c>
      <c r="C201" s="6">
        <v>13</v>
      </c>
      <c r="D201" s="6">
        <v>16</v>
      </c>
      <c r="E201" s="6">
        <v>17</v>
      </c>
      <c r="F201" s="6">
        <v>24</v>
      </c>
      <c r="G201" s="7">
        <v>39</v>
      </c>
      <c r="H201" s="16">
        <v>43</v>
      </c>
      <c r="I201" s="23" t="str">
        <f t="shared" si="26"/>
        <v>&lt;a href="http://homepage3.nifty.com/tam2/loto6.htm"&gt;第0201回　抽せん数字 10,13,16,17,24,39　ボーナス数字 43&lt;/a&gt;</v>
      </c>
      <c r="J201" s="18">
        <f t="shared" si="27"/>
      </c>
      <c r="K201" s="21">
        <f t="shared" si="28"/>
      </c>
      <c r="L201" s="21">
        <f t="shared" si="29"/>
      </c>
      <c r="M201" s="21">
        <f t="shared" si="30"/>
      </c>
      <c r="N201" s="21">
        <f t="shared" si="31"/>
      </c>
      <c r="O201" s="21">
        <f t="shared" si="32"/>
      </c>
      <c r="P201" s="17">
        <f t="shared" si="33"/>
      </c>
    </row>
    <row r="202" spans="1:16" ht="13.5">
      <c r="A202" s="12">
        <v>38232</v>
      </c>
      <c r="B202" s="13">
        <v>9</v>
      </c>
      <c r="C202" s="6">
        <v>18</v>
      </c>
      <c r="D202" s="6">
        <v>26</v>
      </c>
      <c r="E202" s="6">
        <v>28</v>
      </c>
      <c r="F202" s="6">
        <v>33</v>
      </c>
      <c r="G202" s="7">
        <v>40</v>
      </c>
      <c r="H202" s="16">
        <v>10</v>
      </c>
      <c r="I202" s="23" t="str">
        <f t="shared" si="26"/>
        <v>&lt;a href="http://homepage3.nifty.com/tam2/loto6.htm"&gt;第0202回　抽せん数字 09,18,26,28,33,40　ボーナス数字 10&lt;/a&gt;</v>
      </c>
      <c r="J202" s="18">
        <f t="shared" si="27"/>
      </c>
      <c r="K202" s="21">
        <f t="shared" si="28"/>
      </c>
      <c r="L202" s="21">
        <f t="shared" si="29"/>
      </c>
      <c r="M202" s="21">
        <f t="shared" si="30"/>
      </c>
      <c r="N202" s="21">
        <f t="shared" si="31"/>
      </c>
      <c r="O202" s="21">
        <f t="shared" si="32"/>
      </c>
      <c r="P202" s="17">
        <f t="shared" si="33"/>
        <v>10</v>
      </c>
    </row>
    <row r="203" spans="1:16" ht="13.5">
      <c r="A203" s="12">
        <v>38239</v>
      </c>
      <c r="B203" s="13">
        <v>12</v>
      </c>
      <c r="C203" s="6">
        <v>18</v>
      </c>
      <c r="D203" s="6">
        <v>20</v>
      </c>
      <c r="E203" s="6">
        <v>27</v>
      </c>
      <c r="F203" s="6">
        <v>35</v>
      </c>
      <c r="G203" s="7">
        <v>37</v>
      </c>
      <c r="H203" s="16">
        <v>39</v>
      </c>
      <c r="I203" s="23" t="str">
        <f t="shared" si="26"/>
        <v>&lt;a href="http://homepage3.nifty.com/tam2/loto6.htm"&gt;第0203回　抽せん数字 12,18,20,27,35,37　ボーナス数字 39&lt;/a&gt;</v>
      </c>
      <c r="J203" s="18">
        <f t="shared" si="27"/>
      </c>
      <c r="K203" s="21">
        <f t="shared" si="28"/>
        <v>18</v>
      </c>
      <c r="L203" s="21">
        <f t="shared" si="29"/>
      </c>
      <c r="M203" s="21">
        <f t="shared" si="30"/>
      </c>
      <c r="N203" s="21">
        <f t="shared" si="31"/>
      </c>
      <c r="O203" s="21">
        <f t="shared" si="32"/>
      </c>
      <c r="P203" s="17">
        <f t="shared" si="33"/>
      </c>
    </row>
    <row r="204" spans="1:16" ht="13.5">
      <c r="A204" s="12">
        <v>38246</v>
      </c>
      <c r="B204" s="13">
        <v>2</v>
      </c>
      <c r="C204" s="6">
        <v>17</v>
      </c>
      <c r="D204" s="6">
        <v>20</v>
      </c>
      <c r="E204" s="6">
        <v>25</v>
      </c>
      <c r="F204" s="6">
        <v>39</v>
      </c>
      <c r="G204" s="7">
        <v>42</v>
      </c>
      <c r="H204" s="16">
        <v>30</v>
      </c>
      <c r="I204" s="23" t="str">
        <f t="shared" si="26"/>
        <v>&lt;a href="http://homepage3.nifty.com/tam2/loto6.htm"&gt;第0204回　抽せん数字 02,17,20,25,39,42　ボーナス数字 30&lt;/a&gt;</v>
      </c>
      <c r="J204" s="18">
        <f t="shared" si="27"/>
      </c>
      <c r="K204" s="21">
        <f t="shared" si="28"/>
      </c>
      <c r="L204" s="21">
        <f t="shared" si="29"/>
        <v>20</v>
      </c>
      <c r="M204" s="21">
        <f t="shared" si="30"/>
      </c>
      <c r="N204" s="21">
        <f t="shared" si="31"/>
        <v>39</v>
      </c>
      <c r="O204" s="21">
        <f t="shared" si="32"/>
      </c>
      <c r="P204" s="17">
        <f t="shared" si="33"/>
      </c>
    </row>
    <row r="205" spans="1:16" ht="13.5">
      <c r="A205" s="12">
        <v>38253</v>
      </c>
      <c r="B205" s="13">
        <v>4</v>
      </c>
      <c r="C205" s="6">
        <v>7</v>
      </c>
      <c r="D205" s="6">
        <v>9</v>
      </c>
      <c r="E205" s="6">
        <v>16</v>
      </c>
      <c r="F205" s="6">
        <v>18</v>
      </c>
      <c r="G205" s="7">
        <v>34</v>
      </c>
      <c r="H205" s="16">
        <v>26</v>
      </c>
      <c r="I205" s="23" t="str">
        <f t="shared" si="26"/>
        <v>&lt;a href="http://homepage3.nifty.com/tam2/loto6.htm"&gt;第0205回　抽せん数字 04,07,09,16,18,34　ボーナス数字 26&lt;/a&gt;</v>
      </c>
      <c r="J205" s="18">
        <f t="shared" si="27"/>
      </c>
      <c r="K205" s="21">
        <f t="shared" si="28"/>
      </c>
      <c r="L205" s="21">
        <f t="shared" si="29"/>
      </c>
      <c r="M205" s="21">
        <f t="shared" si="30"/>
      </c>
      <c r="N205" s="21">
        <f t="shared" si="31"/>
      </c>
      <c r="O205" s="21">
        <f t="shared" si="32"/>
      </c>
      <c r="P205" s="17">
        <f t="shared" si="33"/>
      </c>
    </row>
    <row r="206" spans="1:16" ht="13.5">
      <c r="A206" s="12">
        <v>38260</v>
      </c>
      <c r="B206" s="13">
        <v>1</v>
      </c>
      <c r="C206" s="6">
        <v>3</v>
      </c>
      <c r="D206" s="6">
        <v>16</v>
      </c>
      <c r="E206" s="6">
        <v>22</v>
      </c>
      <c r="F206" s="6">
        <v>41</v>
      </c>
      <c r="G206" s="7">
        <v>43</v>
      </c>
      <c r="H206" s="16">
        <v>13</v>
      </c>
      <c r="I206" s="23" t="str">
        <f t="shared" si="26"/>
        <v>&lt;a href="http://homepage3.nifty.com/tam2/loto6.htm"&gt;第0206回　抽せん数字 01,03,16,22,41,43　ボーナス数字 13&lt;/a&gt;</v>
      </c>
      <c r="J206" s="18">
        <f t="shared" si="27"/>
      </c>
      <c r="K206" s="21">
        <f t="shared" si="28"/>
      </c>
      <c r="L206" s="21">
        <f t="shared" si="29"/>
        <v>16</v>
      </c>
      <c r="M206" s="21">
        <f t="shared" si="30"/>
      </c>
      <c r="N206" s="21">
        <f t="shared" si="31"/>
      </c>
      <c r="O206" s="21">
        <f t="shared" si="32"/>
      </c>
      <c r="P206" s="17">
        <f t="shared" si="33"/>
      </c>
    </row>
    <row r="207" spans="1:16" ht="13.5">
      <c r="A207" s="12">
        <v>38267</v>
      </c>
      <c r="B207" s="13">
        <v>17</v>
      </c>
      <c r="C207" s="6">
        <v>21</v>
      </c>
      <c r="D207" s="6">
        <v>23</v>
      </c>
      <c r="E207" s="6">
        <v>30</v>
      </c>
      <c r="F207" s="6">
        <v>31</v>
      </c>
      <c r="G207" s="7">
        <v>34</v>
      </c>
      <c r="H207" s="16">
        <v>5</v>
      </c>
      <c r="I207" s="23" t="str">
        <f t="shared" si="26"/>
        <v>&lt;a href="http://homepage3.nifty.com/tam2/loto6.htm"&gt;第0207回　抽せん数字 17,21,23,30,31,34　ボーナス数字 05&lt;/a&gt;</v>
      </c>
      <c r="J207" s="18">
        <f t="shared" si="27"/>
      </c>
      <c r="K207" s="21">
        <f t="shared" si="28"/>
      </c>
      <c r="L207" s="21">
        <f t="shared" si="29"/>
      </c>
      <c r="M207" s="21">
        <f t="shared" si="30"/>
      </c>
      <c r="N207" s="21">
        <f t="shared" si="31"/>
      </c>
      <c r="O207" s="21">
        <f t="shared" si="32"/>
      </c>
      <c r="P207" s="17">
        <f t="shared" si="33"/>
      </c>
    </row>
    <row r="208" spans="1:16" ht="13.5">
      <c r="A208" s="12">
        <v>38274</v>
      </c>
      <c r="B208" s="13">
        <v>18</v>
      </c>
      <c r="C208" s="6">
        <v>24</v>
      </c>
      <c r="D208" s="6">
        <v>29</v>
      </c>
      <c r="E208" s="6">
        <v>32</v>
      </c>
      <c r="F208" s="6">
        <v>35</v>
      </c>
      <c r="G208" s="7">
        <v>39</v>
      </c>
      <c r="H208" s="16">
        <v>23</v>
      </c>
      <c r="I208" s="23" t="str">
        <f t="shared" si="26"/>
        <v>&lt;a href="http://homepage3.nifty.com/tam2/loto6.htm"&gt;第0208回　抽せん数字 18,24,29,32,35,39　ボーナス数字 23&lt;/a&gt;</v>
      </c>
      <c r="J208" s="18">
        <f t="shared" si="27"/>
      </c>
      <c r="K208" s="21">
        <f t="shared" si="28"/>
      </c>
      <c r="L208" s="21">
        <f t="shared" si="29"/>
      </c>
      <c r="M208" s="21">
        <f t="shared" si="30"/>
      </c>
      <c r="N208" s="21">
        <f t="shared" si="31"/>
      </c>
      <c r="O208" s="21">
        <f t="shared" si="32"/>
      </c>
      <c r="P208" s="17">
        <f t="shared" si="33"/>
        <v>23</v>
      </c>
    </row>
    <row r="209" spans="1:16" ht="13.5">
      <c r="A209" s="12">
        <v>38281</v>
      </c>
      <c r="B209" s="13">
        <v>8</v>
      </c>
      <c r="C209" s="6">
        <v>27</v>
      </c>
      <c r="D209" s="6">
        <v>30</v>
      </c>
      <c r="E209" s="6">
        <v>35</v>
      </c>
      <c r="F209" s="6">
        <v>40</v>
      </c>
      <c r="G209" s="7">
        <v>41</v>
      </c>
      <c r="H209" s="16">
        <v>9</v>
      </c>
      <c r="I209" s="23" t="str">
        <f t="shared" si="26"/>
        <v>&lt;a href="http://homepage3.nifty.com/tam2/loto6.htm"&gt;第0209回　抽せん数字 08,27,30,35,40,41　ボーナス数字 09&lt;/a&gt;</v>
      </c>
      <c r="J209" s="18">
        <f t="shared" si="27"/>
      </c>
      <c r="K209" s="21">
        <f t="shared" si="28"/>
      </c>
      <c r="L209" s="21">
        <f t="shared" si="29"/>
      </c>
      <c r="M209" s="21">
        <f t="shared" si="30"/>
        <v>35</v>
      </c>
      <c r="N209" s="21">
        <f t="shared" si="31"/>
      </c>
      <c r="O209" s="21">
        <f t="shared" si="32"/>
      </c>
      <c r="P209" s="17">
        <f t="shared" si="33"/>
      </c>
    </row>
    <row r="210" spans="1:16" ht="13.5">
      <c r="A210" s="12">
        <v>38288</v>
      </c>
      <c r="B210" s="13">
        <v>1</v>
      </c>
      <c r="C210" s="6">
        <v>6</v>
      </c>
      <c r="D210" s="6">
        <v>21</v>
      </c>
      <c r="E210" s="6">
        <v>22</v>
      </c>
      <c r="F210" s="6">
        <v>37</v>
      </c>
      <c r="G210" s="7">
        <v>40</v>
      </c>
      <c r="H210" s="16">
        <v>19</v>
      </c>
      <c r="I210" s="23" t="str">
        <f t="shared" si="26"/>
        <v>&lt;a href="http://homepage3.nifty.com/tam2/loto6.htm"&gt;第0210回　抽せん数字 01,06,21,22,37,40　ボーナス数字 19&lt;/a&gt;</v>
      </c>
      <c r="J210" s="18">
        <f t="shared" si="27"/>
      </c>
      <c r="K210" s="21">
        <f t="shared" si="28"/>
      </c>
      <c r="L210" s="21">
        <f t="shared" si="29"/>
      </c>
      <c r="M210" s="21">
        <f t="shared" si="30"/>
      </c>
      <c r="N210" s="21">
        <f t="shared" si="31"/>
      </c>
      <c r="O210" s="21">
        <f t="shared" si="32"/>
        <v>40</v>
      </c>
      <c r="P210" s="17">
        <f t="shared" si="33"/>
      </c>
    </row>
    <row r="211" spans="1:16" ht="13.5">
      <c r="A211" s="12">
        <v>38295</v>
      </c>
      <c r="B211" s="13">
        <v>10</v>
      </c>
      <c r="C211" s="6">
        <v>14</v>
      </c>
      <c r="D211" s="6">
        <v>23</v>
      </c>
      <c r="E211" s="6">
        <v>26</v>
      </c>
      <c r="F211" s="6">
        <v>33</v>
      </c>
      <c r="G211" s="7">
        <v>36</v>
      </c>
      <c r="H211" s="16">
        <v>24</v>
      </c>
      <c r="I211" s="23" t="str">
        <f t="shared" si="26"/>
        <v>&lt;a href="http://homepage3.nifty.com/tam2/loto6.htm"&gt;第0211回　抽せん数字 10,14,23,26,33,36　ボーナス数字 24&lt;/a&gt;</v>
      </c>
      <c r="J211" s="18">
        <f t="shared" si="27"/>
      </c>
      <c r="K211" s="21">
        <f t="shared" si="28"/>
      </c>
      <c r="L211" s="21">
        <f t="shared" si="29"/>
      </c>
      <c r="M211" s="21">
        <f t="shared" si="30"/>
      </c>
      <c r="N211" s="21">
        <f t="shared" si="31"/>
      </c>
      <c r="O211" s="21">
        <f t="shared" si="32"/>
      </c>
      <c r="P211" s="17">
        <f t="shared" si="33"/>
      </c>
    </row>
    <row r="212" spans="1:16" ht="13.5">
      <c r="A212" s="12">
        <v>38302</v>
      </c>
      <c r="B212" s="13">
        <v>1</v>
      </c>
      <c r="C212" s="6">
        <v>11</v>
      </c>
      <c r="D212" s="6">
        <v>17</v>
      </c>
      <c r="E212" s="6">
        <v>32</v>
      </c>
      <c r="F212" s="6">
        <v>35</v>
      </c>
      <c r="G212" s="7">
        <v>39</v>
      </c>
      <c r="H212" s="16">
        <v>20</v>
      </c>
      <c r="I212" s="23" t="str">
        <f t="shared" si="26"/>
        <v>&lt;a href="http://homepage3.nifty.com/tam2/loto6.htm"&gt;第0212回　抽せん数字 01,11,17,32,35,39　ボーナス数字 20&lt;/a&gt;</v>
      </c>
      <c r="J212" s="18">
        <f t="shared" si="27"/>
      </c>
      <c r="K212" s="21">
        <f t="shared" si="28"/>
      </c>
      <c r="L212" s="21">
        <f t="shared" si="29"/>
      </c>
      <c r="M212" s="21">
        <f t="shared" si="30"/>
      </c>
      <c r="N212" s="21">
        <f t="shared" si="31"/>
      </c>
      <c r="O212" s="21">
        <f t="shared" si="32"/>
      </c>
      <c r="P212" s="17">
        <f t="shared" si="33"/>
      </c>
    </row>
    <row r="213" spans="1:16" ht="13.5">
      <c r="A213" s="12">
        <v>38309</v>
      </c>
      <c r="B213" s="13">
        <v>4</v>
      </c>
      <c r="C213" s="6">
        <v>7</v>
      </c>
      <c r="D213" s="6">
        <v>18</v>
      </c>
      <c r="E213" s="6">
        <v>26</v>
      </c>
      <c r="F213" s="6">
        <v>29</v>
      </c>
      <c r="G213" s="7">
        <v>43</v>
      </c>
      <c r="H213" s="16">
        <v>8</v>
      </c>
      <c r="I213" s="23" t="str">
        <f t="shared" si="26"/>
        <v>&lt;a href="http://homepage3.nifty.com/tam2/loto6.htm"&gt;第0213回　抽せん数字 04,07,18,26,29,43　ボーナス数字 08&lt;/a&gt;</v>
      </c>
      <c r="J213" s="18">
        <f t="shared" si="27"/>
      </c>
      <c r="K213" s="21">
        <f t="shared" si="28"/>
      </c>
      <c r="L213" s="21">
        <f t="shared" si="29"/>
      </c>
      <c r="M213" s="21">
        <f t="shared" si="30"/>
      </c>
      <c r="N213" s="21">
        <f t="shared" si="31"/>
      </c>
      <c r="O213" s="21">
        <f t="shared" si="32"/>
      </c>
      <c r="P213" s="17">
        <f t="shared" si="33"/>
      </c>
    </row>
    <row r="214" spans="1:16" ht="13.5">
      <c r="A214" s="12">
        <v>38316</v>
      </c>
      <c r="B214" s="13">
        <v>4</v>
      </c>
      <c r="C214" s="6">
        <v>7</v>
      </c>
      <c r="D214" s="6">
        <v>9</v>
      </c>
      <c r="E214" s="6">
        <v>11</v>
      </c>
      <c r="F214" s="6">
        <v>20</v>
      </c>
      <c r="G214" s="7">
        <v>36</v>
      </c>
      <c r="H214" s="16">
        <v>32</v>
      </c>
      <c r="I214" s="23" t="str">
        <f t="shared" si="26"/>
        <v>&lt;a href="http://homepage3.nifty.com/tam2/loto6.htm"&gt;第0214回　抽せん数字 04,07,09,11,20,36　ボーナス数字 32&lt;/a&gt;</v>
      </c>
      <c r="J214" s="18">
        <f t="shared" si="27"/>
        <v>4</v>
      </c>
      <c r="K214" s="21">
        <f t="shared" si="28"/>
        <v>7</v>
      </c>
      <c r="L214" s="21">
        <f t="shared" si="29"/>
      </c>
      <c r="M214" s="21">
        <f t="shared" si="30"/>
      </c>
      <c r="N214" s="21">
        <f t="shared" si="31"/>
      </c>
      <c r="O214" s="21">
        <f t="shared" si="32"/>
      </c>
      <c r="P214" s="17">
        <f t="shared" si="33"/>
      </c>
    </row>
    <row r="215" spans="1:16" ht="13.5">
      <c r="A215" s="12">
        <v>38323</v>
      </c>
      <c r="B215" s="13">
        <v>1</v>
      </c>
      <c r="C215" s="6">
        <v>4</v>
      </c>
      <c r="D215" s="6">
        <v>13</v>
      </c>
      <c r="E215" s="6">
        <v>18</v>
      </c>
      <c r="F215" s="6">
        <v>22</v>
      </c>
      <c r="G215" s="7">
        <v>31</v>
      </c>
      <c r="H215" s="16">
        <v>30</v>
      </c>
      <c r="I215" s="23" t="str">
        <f t="shared" si="26"/>
        <v>&lt;a href="http://homepage3.nifty.com/tam2/loto6.htm"&gt;第0215回　抽せん数字 01,04,13,18,22,31　ボーナス数字 30&lt;/a&gt;</v>
      </c>
      <c r="J215" s="18">
        <f t="shared" si="27"/>
      </c>
      <c r="K215" s="21">
        <f t="shared" si="28"/>
        <v>4</v>
      </c>
      <c r="L215" s="21">
        <f t="shared" si="29"/>
      </c>
      <c r="M215" s="21">
        <f t="shared" si="30"/>
      </c>
      <c r="N215" s="21">
        <f t="shared" si="31"/>
      </c>
      <c r="O215" s="21">
        <f t="shared" si="32"/>
      </c>
      <c r="P215" s="17">
        <f t="shared" si="33"/>
      </c>
    </row>
    <row r="216" spans="1:16" ht="13.5">
      <c r="A216" s="12">
        <v>38330</v>
      </c>
      <c r="B216" s="13">
        <v>9</v>
      </c>
      <c r="C216" s="6">
        <v>21</v>
      </c>
      <c r="D216" s="6">
        <v>29</v>
      </c>
      <c r="E216" s="6">
        <v>33</v>
      </c>
      <c r="F216" s="6">
        <v>35</v>
      </c>
      <c r="G216" s="7">
        <v>41</v>
      </c>
      <c r="H216" s="16">
        <v>27</v>
      </c>
      <c r="I216" s="23" t="str">
        <f t="shared" si="26"/>
        <v>&lt;a href="http://homepage3.nifty.com/tam2/loto6.htm"&gt;第0216回　抽せん数字 09,21,29,33,35,41　ボーナス数字 27&lt;/a&gt;</v>
      </c>
      <c r="J216" s="18">
        <f t="shared" si="27"/>
      </c>
      <c r="K216" s="21">
        <f t="shared" si="28"/>
      </c>
      <c r="L216" s="21">
        <f t="shared" si="29"/>
      </c>
      <c r="M216" s="21">
        <f t="shared" si="30"/>
      </c>
      <c r="N216" s="21">
        <f t="shared" si="31"/>
      </c>
      <c r="O216" s="21">
        <f t="shared" si="32"/>
      </c>
      <c r="P216" s="17">
        <f t="shared" si="33"/>
      </c>
    </row>
    <row r="217" spans="1:16" ht="13.5">
      <c r="A217" s="12">
        <v>38337</v>
      </c>
      <c r="B217" s="13">
        <v>8</v>
      </c>
      <c r="C217" s="6">
        <v>19</v>
      </c>
      <c r="D217" s="6">
        <v>23</v>
      </c>
      <c r="E217" s="6">
        <v>27</v>
      </c>
      <c r="F217" s="6">
        <v>29</v>
      </c>
      <c r="G217" s="7">
        <v>39</v>
      </c>
      <c r="H217" s="16">
        <v>28</v>
      </c>
      <c r="I217" s="23" t="str">
        <f t="shared" si="26"/>
        <v>&lt;a href="http://homepage3.nifty.com/tam2/loto6.htm"&gt;第0217回　抽せん数字 08,19,23,27,29,39　ボーナス数字 28&lt;/a&gt;</v>
      </c>
      <c r="J217" s="18">
        <f t="shared" si="27"/>
      </c>
      <c r="K217" s="21">
        <f t="shared" si="28"/>
      </c>
      <c r="L217" s="21">
        <f t="shared" si="29"/>
      </c>
      <c r="M217" s="21">
        <f t="shared" si="30"/>
        <v>27</v>
      </c>
      <c r="N217" s="21">
        <f t="shared" si="31"/>
        <v>29</v>
      </c>
      <c r="O217" s="21">
        <f t="shared" si="32"/>
      </c>
      <c r="P217" s="17">
        <f t="shared" si="33"/>
      </c>
    </row>
    <row r="218" spans="1:16" ht="13.5">
      <c r="A218" s="12">
        <v>38344</v>
      </c>
      <c r="B218" s="13">
        <v>8</v>
      </c>
      <c r="C218" s="6">
        <v>10</v>
      </c>
      <c r="D218" s="6">
        <v>18</v>
      </c>
      <c r="E218" s="6">
        <v>22</v>
      </c>
      <c r="F218" s="6">
        <v>31</v>
      </c>
      <c r="G218" s="7">
        <v>36</v>
      </c>
      <c r="H218" s="16">
        <v>4</v>
      </c>
      <c r="I218" s="23" t="str">
        <f t="shared" si="26"/>
        <v>&lt;a href="http://homepage3.nifty.com/tam2/loto6.htm"&gt;第0218回　抽せん数字 08,10,18,22,31,36　ボーナス数字 04&lt;/a&gt;</v>
      </c>
      <c r="J218" s="18">
        <f t="shared" si="27"/>
        <v>8</v>
      </c>
      <c r="K218" s="21">
        <f t="shared" si="28"/>
      </c>
      <c r="L218" s="21">
        <f t="shared" si="29"/>
      </c>
      <c r="M218" s="21">
        <f t="shared" si="30"/>
      </c>
      <c r="N218" s="21">
        <f t="shared" si="31"/>
      </c>
      <c r="O218" s="21">
        <f t="shared" si="32"/>
      </c>
      <c r="P218" s="17">
        <f t="shared" si="33"/>
      </c>
    </row>
    <row r="219" spans="1:16" ht="13.5">
      <c r="A219" s="12">
        <v>38351</v>
      </c>
      <c r="B219" s="13">
        <v>27</v>
      </c>
      <c r="C219" s="6">
        <v>28</v>
      </c>
      <c r="D219" s="6">
        <v>29</v>
      </c>
      <c r="E219" s="6">
        <v>34</v>
      </c>
      <c r="F219" s="6">
        <v>35</v>
      </c>
      <c r="G219" s="7">
        <v>39</v>
      </c>
      <c r="H219" s="16">
        <v>33</v>
      </c>
      <c r="I219" s="23" t="str">
        <f t="shared" si="26"/>
        <v>&lt;a href="http://homepage3.nifty.com/tam2/loto6.htm"&gt;第0219回　抽せん数字 27,28,29,34,35,39　ボーナス数字 33&lt;/a&gt;</v>
      </c>
      <c r="J219" s="18">
        <f t="shared" si="27"/>
      </c>
      <c r="K219" s="21">
        <f t="shared" si="28"/>
      </c>
      <c r="L219" s="21">
        <f t="shared" si="29"/>
      </c>
      <c r="M219" s="21">
        <f t="shared" si="30"/>
      </c>
      <c r="N219" s="21">
        <f t="shared" si="31"/>
      </c>
      <c r="O219" s="21">
        <f t="shared" si="32"/>
      </c>
      <c r="P219" s="17">
        <f t="shared" si="33"/>
      </c>
    </row>
    <row r="220" spans="1:16" ht="13.5">
      <c r="A220" s="12">
        <v>38358</v>
      </c>
      <c r="B220" s="13">
        <v>23</v>
      </c>
      <c r="C220" s="6">
        <v>25</v>
      </c>
      <c r="D220" s="6">
        <v>26</v>
      </c>
      <c r="E220" s="6">
        <v>29</v>
      </c>
      <c r="F220" s="6">
        <v>33</v>
      </c>
      <c r="G220" s="7">
        <v>37</v>
      </c>
      <c r="H220" s="16">
        <v>40</v>
      </c>
      <c r="I220" s="23" t="str">
        <f t="shared" si="26"/>
        <v>&lt;a href="http://homepage3.nifty.com/tam2/loto6.htm"&gt;第0220回　抽せん数字 23,25,26,29,33,37　ボーナス数字 40&lt;/a&gt;</v>
      </c>
      <c r="J220" s="18">
        <f t="shared" si="27"/>
      </c>
      <c r="K220" s="21">
        <f t="shared" si="28"/>
      </c>
      <c r="L220" s="21">
        <f t="shared" si="29"/>
      </c>
      <c r="M220" s="21">
        <f t="shared" si="30"/>
        <v>29</v>
      </c>
      <c r="N220" s="21">
        <f t="shared" si="31"/>
        <v>33</v>
      </c>
      <c r="O220" s="21">
        <f t="shared" si="32"/>
      </c>
      <c r="P220" s="17">
        <f t="shared" si="33"/>
      </c>
    </row>
    <row r="221" spans="1:16" ht="13.5">
      <c r="A221" s="12">
        <v>38365</v>
      </c>
      <c r="B221" s="13">
        <v>8</v>
      </c>
      <c r="C221" s="6">
        <v>27</v>
      </c>
      <c r="D221" s="6">
        <v>30</v>
      </c>
      <c r="E221" s="6">
        <v>31</v>
      </c>
      <c r="F221" s="6">
        <v>38</v>
      </c>
      <c r="G221" s="7">
        <v>42</v>
      </c>
      <c r="H221" s="16">
        <v>13</v>
      </c>
      <c r="I221" s="23" t="str">
        <f t="shared" si="26"/>
        <v>&lt;a href="http://homepage3.nifty.com/tam2/loto6.htm"&gt;第0221回　抽せん数字 08,27,30,31,38,42　ボーナス数字 13&lt;/a&gt;</v>
      </c>
      <c r="J221" s="18">
        <f t="shared" si="27"/>
      </c>
      <c r="K221" s="21">
        <f t="shared" si="28"/>
      </c>
      <c r="L221" s="21">
        <f t="shared" si="29"/>
      </c>
      <c r="M221" s="21">
        <f t="shared" si="30"/>
      </c>
      <c r="N221" s="21">
        <f t="shared" si="31"/>
      </c>
      <c r="O221" s="21">
        <f t="shared" si="32"/>
      </c>
      <c r="P221" s="17">
        <f t="shared" si="33"/>
      </c>
    </row>
    <row r="222" spans="1:16" ht="13.5">
      <c r="A222" s="12">
        <v>38372</v>
      </c>
      <c r="B222" s="13">
        <v>4</v>
      </c>
      <c r="C222" s="6">
        <v>14</v>
      </c>
      <c r="D222" s="6">
        <v>15</v>
      </c>
      <c r="E222" s="6">
        <v>22</v>
      </c>
      <c r="F222" s="6">
        <v>29</v>
      </c>
      <c r="G222" s="7">
        <v>31</v>
      </c>
      <c r="H222" s="16">
        <v>20</v>
      </c>
      <c r="I222" s="23" t="str">
        <f t="shared" si="26"/>
        <v>&lt;a href="http://homepage3.nifty.com/tam2/loto6.htm"&gt;第0222回　抽せん数字 04,14,15,22,29,31　ボーナス数字 20&lt;/a&gt;</v>
      </c>
      <c r="J222" s="18">
        <f t="shared" si="27"/>
      </c>
      <c r="K222" s="21">
        <f t="shared" si="28"/>
      </c>
      <c r="L222" s="21">
        <f t="shared" si="29"/>
      </c>
      <c r="M222" s="21">
        <f t="shared" si="30"/>
      </c>
      <c r="N222" s="21">
        <f t="shared" si="31"/>
      </c>
      <c r="O222" s="21">
        <f t="shared" si="32"/>
        <v>31</v>
      </c>
      <c r="P222" s="17">
        <f t="shared" si="33"/>
      </c>
    </row>
    <row r="223" spans="1:16" ht="13.5">
      <c r="A223" s="12">
        <v>38379</v>
      </c>
      <c r="B223" s="13">
        <v>7</v>
      </c>
      <c r="C223" s="6">
        <v>9</v>
      </c>
      <c r="D223" s="6">
        <v>19</v>
      </c>
      <c r="E223" s="6">
        <v>26</v>
      </c>
      <c r="F223" s="6">
        <v>30</v>
      </c>
      <c r="G223" s="7">
        <v>32</v>
      </c>
      <c r="H223" s="16">
        <v>3</v>
      </c>
      <c r="I223" s="23" t="str">
        <f t="shared" si="26"/>
        <v>&lt;a href="http://homepage3.nifty.com/tam2/loto6.htm"&gt;第0223回　抽せん数字 07,09,19,26,30,32　ボーナス数字 03&lt;/a&gt;</v>
      </c>
      <c r="J223" s="18">
        <f t="shared" si="27"/>
      </c>
      <c r="K223" s="21">
        <f t="shared" si="28"/>
      </c>
      <c r="L223" s="21">
        <f t="shared" si="29"/>
      </c>
      <c r="M223" s="21">
        <f t="shared" si="30"/>
      </c>
      <c r="N223" s="21">
        <f t="shared" si="31"/>
      </c>
      <c r="O223" s="21">
        <f t="shared" si="32"/>
      </c>
      <c r="P223" s="17">
        <f t="shared" si="33"/>
      </c>
    </row>
    <row r="224" spans="1:16" ht="13.5">
      <c r="A224" s="12">
        <v>38386</v>
      </c>
      <c r="B224" s="13">
        <v>12</v>
      </c>
      <c r="C224" s="6">
        <v>17</v>
      </c>
      <c r="D224" s="6">
        <v>18</v>
      </c>
      <c r="E224" s="6">
        <v>19</v>
      </c>
      <c r="F224" s="6">
        <v>30</v>
      </c>
      <c r="G224" s="7">
        <v>35</v>
      </c>
      <c r="H224" s="16">
        <v>13</v>
      </c>
      <c r="I224" s="23" t="str">
        <f t="shared" si="26"/>
        <v>&lt;a href="http://homepage3.nifty.com/tam2/loto6.htm"&gt;第0224回　抽せん数字 12,17,18,19,30,35　ボーナス数字 13&lt;/a&gt;</v>
      </c>
      <c r="J224" s="18">
        <f t="shared" si="27"/>
      </c>
      <c r="K224" s="21">
        <f t="shared" si="28"/>
      </c>
      <c r="L224" s="21">
        <f t="shared" si="29"/>
      </c>
      <c r="M224" s="21">
        <f t="shared" si="30"/>
        <v>19</v>
      </c>
      <c r="N224" s="21">
        <f t="shared" si="31"/>
        <v>30</v>
      </c>
      <c r="O224" s="21">
        <f t="shared" si="32"/>
      </c>
      <c r="P224" s="17">
        <f t="shared" si="33"/>
      </c>
    </row>
    <row r="225" spans="1:16" ht="13.5">
      <c r="A225" s="12">
        <v>38393</v>
      </c>
      <c r="B225" s="13">
        <v>9</v>
      </c>
      <c r="C225" s="6">
        <v>11</v>
      </c>
      <c r="D225" s="6">
        <v>21</v>
      </c>
      <c r="E225" s="6">
        <v>31</v>
      </c>
      <c r="F225" s="6">
        <v>35</v>
      </c>
      <c r="G225" s="7">
        <v>38</v>
      </c>
      <c r="H225" s="16">
        <v>13</v>
      </c>
      <c r="I225" s="23" t="str">
        <f t="shared" si="26"/>
        <v>&lt;a href="http://homepage3.nifty.com/tam2/loto6.htm"&gt;第0225回　抽せん数字 09,11,21,31,35,38　ボーナス数字 13&lt;/a&gt;</v>
      </c>
      <c r="J225" s="18">
        <f t="shared" si="27"/>
      </c>
      <c r="K225" s="21">
        <f t="shared" si="28"/>
      </c>
      <c r="L225" s="21">
        <f t="shared" si="29"/>
      </c>
      <c r="M225" s="21">
        <f t="shared" si="30"/>
      </c>
      <c r="N225" s="21">
        <f t="shared" si="31"/>
        <v>35</v>
      </c>
      <c r="O225" s="21">
        <f t="shared" si="32"/>
      </c>
      <c r="P225" s="17">
        <f t="shared" si="33"/>
        <v>13</v>
      </c>
    </row>
    <row r="226" spans="1:16" ht="13.5">
      <c r="A226" s="12">
        <v>38400</v>
      </c>
      <c r="B226" s="13">
        <v>8</v>
      </c>
      <c r="C226" s="6">
        <v>26</v>
      </c>
      <c r="D226" s="6">
        <v>36</v>
      </c>
      <c r="E226" s="6">
        <v>40</v>
      </c>
      <c r="F226" s="6">
        <v>42</v>
      </c>
      <c r="G226" s="7">
        <v>43</v>
      </c>
      <c r="H226" s="16">
        <v>21</v>
      </c>
      <c r="I226" s="23" t="str">
        <f t="shared" si="26"/>
        <v>&lt;a href="http://homepage3.nifty.com/tam2/loto6.htm"&gt;第0226回　抽せん数字 08,26,36,40,42,43　ボーナス数字 21&lt;/a&gt;</v>
      </c>
      <c r="J226" s="18">
        <f t="shared" si="27"/>
      </c>
      <c r="K226" s="21">
        <f t="shared" si="28"/>
      </c>
      <c r="L226" s="21">
        <f t="shared" si="29"/>
      </c>
      <c r="M226" s="21">
        <f t="shared" si="30"/>
      </c>
      <c r="N226" s="21">
        <f t="shared" si="31"/>
      </c>
      <c r="O226" s="21">
        <f t="shared" si="32"/>
      </c>
      <c r="P226" s="17">
        <f t="shared" si="33"/>
        <v>21</v>
      </c>
    </row>
    <row r="227" spans="1:16" ht="13.5">
      <c r="A227" s="12">
        <v>38407</v>
      </c>
      <c r="B227" s="13">
        <v>6</v>
      </c>
      <c r="C227" s="6">
        <v>13</v>
      </c>
      <c r="D227" s="6">
        <v>17</v>
      </c>
      <c r="E227" s="6">
        <v>29</v>
      </c>
      <c r="F227" s="6">
        <v>32</v>
      </c>
      <c r="G227" s="7">
        <v>36</v>
      </c>
      <c r="H227" s="16">
        <v>35</v>
      </c>
      <c r="I227" s="23" t="str">
        <f t="shared" si="26"/>
        <v>&lt;a href="http://homepage3.nifty.com/tam2/loto6.htm"&gt;第0227回　抽せん数字 06,13,17,29,32,36　ボーナス数字 35&lt;/a&gt;</v>
      </c>
      <c r="J227" s="18">
        <f t="shared" si="27"/>
      </c>
      <c r="K227" s="21">
        <f t="shared" si="28"/>
      </c>
      <c r="L227" s="21">
        <f t="shared" si="29"/>
      </c>
      <c r="M227" s="21">
        <f t="shared" si="30"/>
      </c>
      <c r="N227" s="21">
        <f t="shared" si="31"/>
      </c>
      <c r="O227" s="21">
        <f t="shared" si="32"/>
        <v>36</v>
      </c>
      <c r="P227" s="17">
        <f t="shared" si="33"/>
      </c>
    </row>
    <row r="228" spans="1:16" ht="13.5">
      <c r="A228" s="12">
        <v>38414</v>
      </c>
      <c r="B228" s="13">
        <v>5</v>
      </c>
      <c r="C228" s="6">
        <v>8</v>
      </c>
      <c r="D228" s="6">
        <v>17</v>
      </c>
      <c r="E228" s="6">
        <v>26</v>
      </c>
      <c r="F228" s="6">
        <v>36</v>
      </c>
      <c r="G228" s="7">
        <v>39</v>
      </c>
      <c r="H228" s="16">
        <v>34</v>
      </c>
      <c r="I228" s="23" t="str">
        <f t="shared" si="26"/>
        <v>&lt;a href="http://homepage3.nifty.com/tam2/loto6.htm"&gt;第0228回　抽せん数字 05,08,17,26,36,39　ボーナス数字 34&lt;/a&gt;</v>
      </c>
      <c r="J228" s="18">
        <f t="shared" si="27"/>
      </c>
      <c r="K228" s="21">
        <f t="shared" si="28"/>
      </c>
      <c r="L228" s="21">
        <f t="shared" si="29"/>
        <v>17</v>
      </c>
      <c r="M228" s="21">
        <f t="shared" si="30"/>
      </c>
      <c r="N228" s="21">
        <f t="shared" si="31"/>
        <v>36</v>
      </c>
      <c r="O228" s="21">
        <f t="shared" si="32"/>
      </c>
      <c r="P228" s="17">
        <f t="shared" si="33"/>
      </c>
    </row>
    <row r="229" spans="1:16" ht="13.5">
      <c r="A229" s="12">
        <v>38421</v>
      </c>
      <c r="B229" s="13">
        <v>8</v>
      </c>
      <c r="C229" s="6">
        <v>16</v>
      </c>
      <c r="D229" s="6">
        <v>21</v>
      </c>
      <c r="E229" s="6">
        <v>24</v>
      </c>
      <c r="F229" s="6">
        <v>27</v>
      </c>
      <c r="G229" s="7">
        <v>36</v>
      </c>
      <c r="H229" s="16">
        <v>20</v>
      </c>
      <c r="I229" s="23" t="str">
        <f t="shared" si="26"/>
        <v>&lt;a href="http://homepage3.nifty.com/tam2/loto6.htm"&gt;第0229回　抽せん数字 08,16,21,24,27,36　ボーナス数字 20&lt;/a&gt;</v>
      </c>
      <c r="J229" s="18">
        <f t="shared" si="27"/>
        <v>8</v>
      </c>
      <c r="K229" s="21">
        <f t="shared" si="28"/>
      </c>
      <c r="L229" s="21">
        <f t="shared" si="29"/>
      </c>
      <c r="M229" s="21">
        <f t="shared" si="30"/>
      </c>
      <c r="N229" s="21">
        <f t="shared" si="31"/>
      </c>
      <c r="O229" s="21">
        <f t="shared" si="32"/>
        <v>36</v>
      </c>
      <c r="P229" s="17">
        <f t="shared" si="33"/>
      </c>
    </row>
    <row r="230" spans="1:16" ht="13.5">
      <c r="A230" s="12">
        <v>38428</v>
      </c>
      <c r="B230" s="13">
        <v>4</v>
      </c>
      <c r="C230" s="6">
        <v>9</v>
      </c>
      <c r="D230" s="6">
        <v>18</v>
      </c>
      <c r="E230" s="6">
        <v>31</v>
      </c>
      <c r="F230" s="6">
        <v>36</v>
      </c>
      <c r="G230" s="7">
        <v>42</v>
      </c>
      <c r="H230" s="16">
        <v>34</v>
      </c>
      <c r="I230" s="23" t="str">
        <f t="shared" si="26"/>
        <v>&lt;a href="http://homepage3.nifty.com/tam2/loto6.htm"&gt;第0230回　抽せん数字 04,09,18,31,36,42　ボーナス数字 34&lt;/a&gt;</v>
      </c>
      <c r="J230" s="18">
        <f t="shared" si="27"/>
      </c>
      <c r="K230" s="21">
        <f t="shared" si="28"/>
      </c>
      <c r="L230" s="21">
        <f t="shared" si="29"/>
      </c>
      <c r="M230" s="21">
        <f t="shared" si="30"/>
      </c>
      <c r="N230" s="21">
        <f t="shared" si="31"/>
        <v>36</v>
      </c>
      <c r="O230" s="21">
        <f t="shared" si="32"/>
      </c>
      <c r="P230" s="17">
        <f t="shared" si="33"/>
      </c>
    </row>
    <row r="231" spans="1:16" ht="13.5">
      <c r="A231" s="12">
        <v>38435</v>
      </c>
      <c r="B231" s="13">
        <v>1</v>
      </c>
      <c r="C231" s="6">
        <v>4</v>
      </c>
      <c r="D231" s="6">
        <v>6</v>
      </c>
      <c r="E231" s="6">
        <v>16</v>
      </c>
      <c r="F231" s="6">
        <v>18</v>
      </c>
      <c r="G231" s="7">
        <v>43</v>
      </c>
      <c r="H231" s="16">
        <v>41</v>
      </c>
      <c r="I231" s="23" t="str">
        <f t="shared" si="26"/>
        <v>&lt;a href="http://homepage3.nifty.com/tam2/loto6.htm"&gt;第0231回　抽せん数字 01,04,06,16,18,43　ボーナス数字 41&lt;/a&gt;</v>
      </c>
      <c r="J231" s="18">
        <f t="shared" si="27"/>
      </c>
      <c r="K231" s="21">
        <f t="shared" si="28"/>
        <v>4</v>
      </c>
      <c r="L231" s="21">
        <f t="shared" si="29"/>
      </c>
      <c r="M231" s="21">
        <f t="shared" si="30"/>
      </c>
      <c r="N231" s="21">
        <f t="shared" si="31"/>
        <v>18</v>
      </c>
      <c r="O231" s="21">
        <f t="shared" si="32"/>
      </c>
      <c r="P231" s="17">
        <f t="shared" si="33"/>
      </c>
    </row>
    <row r="232" spans="1:16" ht="13.5">
      <c r="A232" s="12">
        <v>38442</v>
      </c>
      <c r="B232" s="13">
        <v>1</v>
      </c>
      <c r="C232" s="6">
        <v>5</v>
      </c>
      <c r="D232" s="6">
        <v>7</v>
      </c>
      <c r="E232" s="6">
        <v>26</v>
      </c>
      <c r="F232" s="6">
        <v>39</v>
      </c>
      <c r="G232" s="7">
        <v>43</v>
      </c>
      <c r="H232" s="16">
        <v>32</v>
      </c>
      <c r="I232" s="23" t="str">
        <f t="shared" si="26"/>
        <v>&lt;a href="http://homepage3.nifty.com/tam2/loto6.htm"&gt;第0232回　抽せん数字 01,05,07,26,39,43　ボーナス数字 32&lt;/a&gt;</v>
      </c>
      <c r="J232" s="18">
        <f t="shared" si="27"/>
        <v>1</v>
      </c>
      <c r="K232" s="21">
        <f t="shared" si="28"/>
      </c>
      <c r="L232" s="21">
        <f t="shared" si="29"/>
      </c>
      <c r="M232" s="21">
        <f t="shared" si="30"/>
      </c>
      <c r="N232" s="21">
        <f t="shared" si="31"/>
      </c>
      <c r="O232" s="21">
        <f t="shared" si="32"/>
        <v>43</v>
      </c>
      <c r="P232" s="17">
        <f t="shared" si="33"/>
      </c>
    </row>
    <row r="233" spans="1:16" ht="13.5">
      <c r="A233" s="12">
        <v>38449</v>
      </c>
      <c r="B233" s="13">
        <v>6</v>
      </c>
      <c r="C233" s="6">
        <v>18</v>
      </c>
      <c r="D233" s="6">
        <v>26</v>
      </c>
      <c r="E233" s="6">
        <v>40</v>
      </c>
      <c r="F233" s="6">
        <v>41</v>
      </c>
      <c r="G233" s="7">
        <v>42</v>
      </c>
      <c r="H233" s="16">
        <v>9</v>
      </c>
      <c r="I233" s="23" t="str">
        <f t="shared" si="26"/>
        <v>&lt;a href="http://homepage3.nifty.com/tam2/loto6.htm"&gt;第0233回　抽せん数字 06,18,26,40,41,42　ボーナス数字 09&lt;/a&gt;</v>
      </c>
      <c r="J233" s="18">
        <f t="shared" si="27"/>
      </c>
      <c r="K233" s="21">
        <f t="shared" si="28"/>
      </c>
      <c r="L233" s="21">
        <f t="shared" si="29"/>
        <v>26</v>
      </c>
      <c r="M233" s="21">
        <f t="shared" si="30"/>
      </c>
      <c r="N233" s="21">
        <f t="shared" si="31"/>
      </c>
      <c r="O233" s="21">
        <f t="shared" si="32"/>
      </c>
      <c r="P233" s="17">
        <f t="shared" si="33"/>
      </c>
    </row>
    <row r="234" spans="1:16" ht="13.5">
      <c r="A234" s="12">
        <v>38456</v>
      </c>
      <c r="B234" s="13">
        <v>11</v>
      </c>
      <c r="C234" s="6">
        <v>17</v>
      </c>
      <c r="D234" s="6">
        <v>24</v>
      </c>
      <c r="E234" s="6">
        <v>26</v>
      </c>
      <c r="F234" s="6">
        <v>27</v>
      </c>
      <c r="G234" s="7">
        <v>30</v>
      </c>
      <c r="H234" s="16">
        <v>19</v>
      </c>
      <c r="I234" s="23" t="str">
        <f t="shared" si="26"/>
        <v>&lt;a href="http://homepage3.nifty.com/tam2/loto6.htm"&gt;第0234回　抽せん数字 11,17,24,26,27,30　ボーナス数字 19&lt;/a&gt;</v>
      </c>
      <c r="J234" s="18">
        <f t="shared" si="27"/>
      </c>
      <c r="K234" s="21">
        <f t="shared" si="28"/>
      </c>
      <c r="L234" s="21">
        <f t="shared" si="29"/>
      </c>
      <c r="M234" s="21">
        <f t="shared" si="30"/>
        <v>26</v>
      </c>
      <c r="N234" s="21">
        <f t="shared" si="31"/>
      </c>
      <c r="O234" s="21">
        <f t="shared" si="32"/>
      </c>
      <c r="P234" s="17">
        <f t="shared" si="33"/>
      </c>
    </row>
    <row r="235" spans="1:16" ht="13.5">
      <c r="A235" s="12">
        <v>38463</v>
      </c>
      <c r="B235" s="13">
        <v>6</v>
      </c>
      <c r="C235" s="6">
        <v>21</v>
      </c>
      <c r="D235" s="6">
        <v>23</v>
      </c>
      <c r="E235" s="6">
        <v>24</v>
      </c>
      <c r="F235" s="6">
        <v>28</v>
      </c>
      <c r="G235" s="7">
        <v>39</v>
      </c>
      <c r="H235" s="16">
        <v>38</v>
      </c>
      <c r="I235" s="23" t="str">
        <f t="shared" si="26"/>
        <v>&lt;a href="http://homepage3.nifty.com/tam2/loto6.htm"&gt;第0235回　抽せん数字 06,21,23,24,28,39　ボーナス数字 38&lt;/a&gt;</v>
      </c>
      <c r="J235" s="18">
        <f t="shared" si="27"/>
      </c>
      <c r="K235" s="21">
        <f t="shared" si="28"/>
      </c>
      <c r="L235" s="21">
        <f t="shared" si="29"/>
      </c>
      <c r="M235" s="21">
        <f t="shared" si="30"/>
        <v>24</v>
      </c>
      <c r="N235" s="21">
        <f t="shared" si="31"/>
      </c>
      <c r="O235" s="21">
        <f t="shared" si="32"/>
      </c>
      <c r="P235" s="17">
        <f t="shared" si="33"/>
      </c>
    </row>
    <row r="236" spans="1:16" ht="13.5">
      <c r="A236" s="12">
        <v>38470</v>
      </c>
      <c r="B236" s="13">
        <v>1</v>
      </c>
      <c r="C236" s="6">
        <v>8</v>
      </c>
      <c r="D236" s="6">
        <v>9</v>
      </c>
      <c r="E236" s="6">
        <v>14</v>
      </c>
      <c r="F236" s="6">
        <v>34</v>
      </c>
      <c r="G236" s="7">
        <v>38</v>
      </c>
      <c r="H236" s="16">
        <v>4</v>
      </c>
      <c r="I236" s="23" t="str">
        <f t="shared" si="26"/>
        <v>&lt;a href="http://homepage3.nifty.com/tam2/loto6.htm"&gt;第0236回　抽せん数字 01,08,09,14,34,38　ボーナス数字 04&lt;/a&gt;</v>
      </c>
      <c r="J236" s="18">
        <f t="shared" si="27"/>
      </c>
      <c r="K236" s="21">
        <f t="shared" si="28"/>
      </c>
      <c r="L236" s="21">
        <f t="shared" si="29"/>
      </c>
      <c r="M236" s="21">
        <f t="shared" si="30"/>
      </c>
      <c r="N236" s="21">
        <f t="shared" si="31"/>
      </c>
      <c r="O236" s="21">
        <f t="shared" si="32"/>
        <v>38</v>
      </c>
      <c r="P236" s="17">
        <f t="shared" si="33"/>
      </c>
    </row>
    <row r="237" spans="1:16" ht="13.5">
      <c r="A237" s="12">
        <v>38477</v>
      </c>
      <c r="B237" s="13">
        <v>1</v>
      </c>
      <c r="C237" s="6">
        <v>3</v>
      </c>
      <c r="D237" s="6">
        <v>11</v>
      </c>
      <c r="E237" s="6">
        <v>13</v>
      </c>
      <c r="F237" s="6">
        <v>27</v>
      </c>
      <c r="G237" s="7">
        <v>37</v>
      </c>
      <c r="H237" s="16">
        <v>30</v>
      </c>
      <c r="I237" s="23" t="str">
        <f t="shared" si="26"/>
        <v>&lt;a href="http://homepage3.nifty.com/tam2/loto6.htm"&gt;第0237回　抽せん数字 01,03,11,13,27,37　ボーナス数字 30&lt;/a&gt;</v>
      </c>
      <c r="J237" s="18">
        <f t="shared" si="27"/>
        <v>1</v>
      </c>
      <c r="K237" s="21">
        <f t="shared" si="28"/>
      </c>
      <c r="L237" s="21">
        <f t="shared" si="29"/>
      </c>
      <c r="M237" s="21">
        <f t="shared" si="30"/>
      </c>
      <c r="N237" s="21">
        <f t="shared" si="31"/>
      </c>
      <c r="O237" s="21">
        <f t="shared" si="32"/>
      </c>
      <c r="P237" s="17">
        <f t="shared" si="33"/>
      </c>
    </row>
    <row r="238" spans="1:16" ht="13.5">
      <c r="A238" s="12">
        <v>38484</v>
      </c>
      <c r="B238" s="13">
        <v>5</v>
      </c>
      <c r="C238" s="6">
        <v>10</v>
      </c>
      <c r="D238" s="6">
        <v>15</v>
      </c>
      <c r="E238" s="6">
        <v>20</v>
      </c>
      <c r="F238" s="6">
        <v>33</v>
      </c>
      <c r="G238" s="7">
        <v>37</v>
      </c>
      <c r="H238" s="16">
        <v>30</v>
      </c>
      <c r="I238" s="23" t="str">
        <f t="shared" si="26"/>
        <v>&lt;a href="http://homepage3.nifty.com/tam2/loto6.htm"&gt;第0238回　抽せん数字 05,10,15,20,33,37　ボーナス数字 30&lt;/a&gt;</v>
      </c>
      <c r="J238" s="18">
        <f t="shared" si="27"/>
      </c>
      <c r="K238" s="21">
        <f t="shared" si="28"/>
      </c>
      <c r="L238" s="21">
        <f t="shared" si="29"/>
      </c>
      <c r="M238" s="21">
        <f t="shared" si="30"/>
      </c>
      <c r="N238" s="21">
        <f t="shared" si="31"/>
      </c>
      <c r="O238" s="21">
        <f t="shared" si="32"/>
        <v>37</v>
      </c>
      <c r="P238" s="17">
        <f t="shared" si="33"/>
        <v>30</v>
      </c>
    </row>
    <row r="239" spans="1:16" ht="13.5">
      <c r="A239" s="12">
        <v>38491</v>
      </c>
      <c r="B239" s="13">
        <v>4</v>
      </c>
      <c r="C239" s="6">
        <v>9</v>
      </c>
      <c r="D239" s="6">
        <v>18</v>
      </c>
      <c r="E239" s="6">
        <v>30</v>
      </c>
      <c r="F239" s="6">
        <v>31</v>
      </c>
      <c r="G239" s="7">
        <v>40</v>
      </c>
      <c r="H239" s="16">
        <v>24</v>
      </c>
      <c r="I239" s="23" t="str">
        <f t="shared" si="26"/>
        <v>&lt;a href="http://homepage3.nifty.com/tam2/loto6.htm"&gt;第0239回　抽せん数字 04,09,18,30,31,40　ボーナス数字 24&lt;/a&gt;</v>
      </c>
      <c r="J239" s="18">
        <f t="shared" si="27"/>
      </c>
      <c r="K239" s="21">
        <f t="shared" si="28"/>
      </c>
      <c r="L239" s="21">
        <f t="shared" si="29"/>
      </c>
      <c r="M239" s="21">
        <f t="shared" si="30"/>
        <v>30</v>
      </c>
      <c r="N239" s="21">
        <f t="shared" si="31"/>
      </c>
      <c r="O239" s="21">
        <f t="shared" si="32"/>
      </c>
      <c r="P239" s="17">
        <f t="shared" si="33"/>
      </c>
    </row>
    <row r="240" spans="1:16" ht="13.5">
      <c r="A240" s="12">
        <v>38498</v>
      </c>
      <c r="B240" s="13">
        <v>11</v>
      </c>
      <c r="C240" s="6">
        <v>15</v>
      </c>
      <c r="D240" s="6">
        <v>26</v>
      </c>
      <c r="E240" s="6">
        <v>31</v>
      </c>
      <c r="F240" s="6">
        <v>36</v>
      </c>
      <c r="G240" s="7">
        <v>39</v>
      </c>
      <c r="H240" s="16">
        <v>12</v>
      </c>
      <c r="I240" s="23" t="str">
        <f t="shared" si="26"/>
        <v>&lt;a href="http://homepage3.nifty.com/tam2/loto6.htm"&gt;第0240回　抽せん数字 11,15,26,31,36,39　ボーナス数字 12&lt;/a&gt;</v>
      </c>
      <c r="J240" s="18">
        <f t="shared" si="27"/>
      </c>
      <c r="K240" s="21">
        <f t="shared" si="28"/>
      </c>
      <c r="L240" s="21">
        <f t="shared" si="29"/>
      </c>
      <c r="M240" s="21">
        <f t="shared" si="30"/>
        <v>31</v>
      </c>
      <c r="N240" s="21">
        <f t="shared" si="31"/>
      </c>
      <c r="O240" s="21">
        <f t="shared" si="32"/>
      </c>
      <c r="P240" s="17">
        <f t="shared" si="33"/>
      </c>
    </row>
    <row r="241" spans="1:16" ht="13.5">
      <c r="A241" s="12">
        <v>38505</v>
      </c>
      <c r="B241" s="13">
        <v>8</v>
      </c>
      <c r="C241" s="6">
        <v>14</v>
      </c>
      <c r="D241" s="6">
        <v>27</v>
      </c>
      <c r="E241" s="6">
        <v>33</v>
      </c>
      <c r="F241" s="6">
        <v>36</v>
      </c>
      <c r="G241" s="7">
        <v>40</v>
      </c>
      <c r="H241" s="16">
        <v>20</v>
      </c>
      <c r="I241" s="23" t="str">
        <f t="shared" si="26"/>
        <v>&lt;a href="http://homepage3.nifty.com/tam2/loto6.htm"&gt;第0241回　抽せん数字 08,14,27,33,36,40　ボーナス数字 20&lt;/a&gt;</v>
      </c>
      <c r="J241" s="18">
        <f t="shared" si="27"/>
      </c>
      <c r="K241" s="21">
        <f t="shared" si="28"/>
      </c>
      <c r="L241" s="21">
        <f t="shared" si="29"/>
      </c>
      <c r="M241" s="21">
        <f t="shared" si="30"/>
      </c>
      <c r="N241" s="21">
        <f t="shared" si="31"/>
        <v>36</v>
      </c>
      <c r="O241" s="21">
        <f t="shared" si="32"/>
      </c>
      <c r="P241" s="17">
        <f t="shared" si="33"/>
      </c>
    </row>
    <row r="242" spans="1:16" ht="13.5">
      <c r="A242" s="12">
        <v>38512</v>
      </c>
      <c r="B242" s="13">
        <v>1</v>
      </c>
      <c r="C242" s="6">
        <v>10</v>
      </c>
      <c r="D242" s="6">
        <v>13</v>
      </c>
      <c r="E242" s="6">
        <v>22</v>
      </c>
      <c r="F242" s="6">
        <v>29</v>
      </c>
      <c r="G242" s="7">
        <v>32</v>
      </c>
      <c r="H242" s="16">
        <v>38</v>
      </c>
      <c r="I242" s="23" t="str">
        <f t="shared" si="26"/>
        <v>&lt;a href="http://homepage3.nifty.com/tam2/loto6.htm"&gt;第0242回　抽せん数字 01,10,13,22,29,32　ボーナス数字 38&lt;/a&gt;</v>
      </c>
      <c r="J242" s="18">
        <f t="shared" si="27"/>
      </c>
      <c r="K242" s="21">
        <f t="shared" si="28"/>
      </c>
      <c r="L242" s="21">
        <f t="shared" si="29"/>
      </c>
      <c r="M242" s="21">
        <f t="shared" si="30"/>
      </c>
      <c r="N242" s="21">
        <f t="shared" si="31"/>
      </c>
      <c r="O242" s="21">
        <f t="shared" si="32"/>
      </c>
      <c r="P242" s="17">
        <f t="shared" si="33"/>
      </c>
    </row>
    <row r="243" spans="1:16" ht="13.5">
      <c r="A243" s="12">
        <v>38519</v>
      </c>
      <c r="B243" s="13">
        <v>5</v>
      </c>
      <c r="C243" s="6">
        <v>34</v>
      </c>
      <c r="D243" s="6">
        <v>35</v>
      </c>
      <c r="E243" s="6">
        <v>38</v>
      </c>
      <c r="F243" s="6">
        <v>42</v>
      </c>
      <c r="G243" s="7">
        <v>43</v>
      </c>
      <c r="H243" s="16">
        <v>8</v>
      </c>
      <c r="I243" s="23" t="str">
        <f t="shared" si="26"/>
        <v>&lt;a href="http://homepage3.nifty.com/tam2/loto6.htm"&gt;第0243回　抽せん数字 05,34,35,38,42,43　ボーナス数字 08&lt;/a&gt;</v>
      </c>
      <c r="J243" s="18">
        <f t="shared" si="27"/>
      </c>
      <c r="K243" s="21">
        <f t="shared" si="28"/>
      </c>
      <c r="L243" s="21">
        <f t="shared" si="29"/>
      </c>
      <c r="M243" s="21">
        <f t="shared" si="30"/>
        <v>38</v>
      </c>
      <c r="N243" s="21">
        <f t="shared" si="31"/>
      </c>
      <c r="O243" s="21">
        <f t="shared" si="32"/>
      </c>
      <c r="P243" s="17">
        <f t="shared" si="33"/>
      </c>
    </row>
    <row r="244" spans="1:16" ht="13.5">
      <c r="A244" s="12">
        <v>38526</v>
      </c>
      <c r="B244" s="13">
        <v>11</v>
      </c>
      <c r="C244" s="6">
        <v>12</v>
      </c>
      <c r="D244" s="6">
        <v>30</v>
      </c>
      <c r="E244" s="6">
        <v>36</v>
      </c>
      <c r="F244" s="6">
        <v>38</v>
      </c>
      <c r="G244" s="7">
        <v>39</v>
      </c>
      <c r="H244" s="16">
        <v>37</v>
      </c>
      <c r="I244" s="23" t="str">
        <f t="shared" si="26"/>
        <v>&lt;a href="http://homepage3.nifty.com/tam2/loto6.htm"&gt;第0244回　抽せん数字 11,12,30,36,38,39　ボーナス数字 37&lt;/a&gt;</v>
      </c>
      <c r="J244" s="18">
        <f t="shared" si="27"/>
      </c>
      <c r="K244" s="21">
        <f t="shared" si="28"/>
      </c>
      <c r="L244" s="21">
        <f t="shared" si="29"/>
      </c>
      <c r="M244" s="21">
        <f t="shared" si="30"/>
      </c>
      <c r="N244" s="21">
        <f t="shared" si="31"/>
        <v>38</v>
      </c>
      <c r="O244" s="21">
        <f t="shared" si="32"/>
      </c>
      <c r="P244" s="17">
        <f t="shared" si="33"/>
      </c>
    </row>
    <row r="245" spans="1:16" ht="13.5">
      <c r="A245" s="12">
        <v>38533</v>
      </c>
      <c r="B245" s="13">
        <v>3</v>
      </c>
      <c r="C245" s="6">
        <v>6</v>
      </c>
      <c r="D245" s="6">
        <v>18</v>
      </c>
      <c r="E245" s="6">
        <v>24</v>
      </c>
      <c r="F245" s="6">
        <v>28</v>
      </c>
      <c r="G245" s="7">
        <v>36</v>
      </c>
      <c r="H245" s="16">
        <v>21</v>
      </c>
      <c r="I245" s="23" t="str">
        <f t="shared" si="26"/>
        <v>&lt;a href="http://homepage3.nifty.com/tam2/loto6.htm"&gt;第0245回　抽せん数字 03,06,18,24,28,36　ボーナス数字 21&lt;/a&gt;</v>
      </c>
      <c r="J245" s="18">
        <f t="shared" si="27"/>
      </c>
      <c r="K245" s="21">
        <f t="shared" si="28"/>
      </c>
      <c r="L245" s="21">
        <f t="shared" si="29"/>
      </c>
      <c r="M245" s="21">
        <f t="shared" si="30"/>
      </c>
      <c r="N245" s="21">
        <f t="shared" si="31"/>
      </c>
      <c r="O245" s="21">
        <f t="shared" si="32"/>
        <v>36</v>
      </c>
      <c r="P245" s="17">
        <f t="shared" si="33"/>
      </c>
    </row>
    <row r="246" spans="1:16" ht="13.5">
      <c r="A246" s="12">
        <v>38540</v>
      </c>
      <c r="B246" s="13">
        <v>16</v>
      </c>
      <c r="C246" s="6">
        <v>28</v>
      </c>
      <c r="D246" s="6">
        <v>32</v>
      </c>
      <c r="E246" s="6">
        <v>34</v>
      </c>
      <c r="F246" s="6">
        <v>39</v>
      </c>
      <c r="G246" s="7">
        <v>42</v>
      </c>
      <c r="H246" s="16">
        <v>38</v>
      </c>
      <c r="I246" s="23" t="str">
        <f t="shared" si="26"/>
        <v>&lt;a href="http://homepage3.nifty.com/tam2/loto6.htm"&gt;第0246回　抽せん数字 16,28,32,34,39,42　ボーナス数字 38&lt;/a&gt;</v>
      </c>
      <c r="J246" s="18">
        <f t="shared" si="27"/>
      </c>
      <c r="K246" s="21">
        <f t="shared" si="28"/>
        <v>28</v>
      </c>
      <c r="L246" s="21">
        <f t="shared" si="29"/>
      </c>
      <c r="M246" s="21">
        <f t="shared" si="30"/>
      </c>
      <c r="N246" s="21">
        <f t="shared" si="31"/>
      </c>
      <c r="O246" s="21">
        <f t="shared" si="32"/>
      </c>
      <c r="P246" s="17">
        <f t="shared" si="33"/>
      </c>
    </row>
    <row r="247" spans="1:16" ht="13.5">
      <c r="A247" s="12">
        <v>38547</v>
      </c>
      <c r="B247" s="13">
        <v>8</v>
      </c>
      <c r="C247" s="6">
        <v>16</v>
      </c>
      <c r="D247" s="6">
        <v>30</v>
      </c>
      <c r="E247" s="6">
        <v>32</v>
      </c>
      <c r="F247" s="6">
        <v>34</v>
      </c>
      <c r="G247" s="7">
        <v>39</v>
      </c>
      <c r="H247" s="16">
        <v>13</v>
      </c>
      <c r="I247" s="23" t="str">
        <f t="shared" si="26"/>
        <v>&lt;a href="http://homepage3.nifty.com/tam2/loto6.htm"&gt;第0247回　抽せん数字 08,16,30,32,34,39　ボーナス数字 13&lt;/a&gt;</v>
      </c>
      <c r="J247" s="18">
        <f t="shared" si="27"/>
      </c>
      <c r="K247" s="21">
        <f t="shared" si="28"/>
        <v>16</v>
      </c>
      <c r="L247" s="21">
        <f t="shared" si="29"/>
      </c>
      <c r="M247" s="21">
        <f t="shared" si="30"/>
        <v>32</v>
      </c>
      <c r="N247" s="21">
        <f t="shared" si="31"/>
        <v>34</v>
      </c>
      <c r="O247" s="21">
        <f t="shared" si="32"/>
        <v>39</v>
      </c>
      <c r="P247" s="17">
        <f t="shared" si="33"/>
      </c>
    </row>
    <row r="248" spans="1:16" ht="13.5">
      <c r="A248" s="12">
        <v>38554</v>
      </c>
      <c r="B248" s="13">
        <v>11</v>
      </c>
      <c r="C248" s="6">
        <v>32</v>
      </c>
      <c r="D248" s="6">
        <v>35</v>
      </c>
      <c r="E248" s="6">
        <v>36</v>
      </c>
      <c r="F248" s="6">
        <v>39</v>
      </c>
      <c r="G248" s="7">
        <v>41</v>
      </c>
      <c r="H248" s="16">
        <v>6</v>
      </c>
      <c r="I248" s="23" t="str">
        <f t="shared" si="26"/>
        <v>&lt;a href="http://homepage3.nifty.com/tam2/loto6.htm"&gt;第0248回　抽せん数字 11,32,35,36,39,41　ボーナス数字 06&lt;/a&gt;</v>
      </c>
      <c r="J248" s="18">
        <f t="shared" si="27"/>
      </c>
      <c r="K248" s="21">
        <f t="shared" si="28"/>
        <v>32</v>
      </c>
      <c r="L248" s="21">
        <f t="shared" si="29"/>
      </c>
      <c r="M248" s="21">
        <f t="shared" si="30"/>
      </c>
      <c r="N248" s="21">
        <f t="shared" si="31"/>
        <v>39</v>
      </c>
      <c r="O248" s="21">
        <f t="shared" si="32"/>
      </c>
      <c r="P248" s="17">
        <f t="shared" si="33"/>
      </c>
    </row>
    <row r="249" spans="1:16" ht="13.5">
      <c r="A249" s="12">
        <v>38561</v>
      </c>
      <c r="B249" s="13">
        <v>1</v>
      </c>
      <c r="C249" s="6">
        <v>3</v>
      </c>
      <c r="D249" s="6">
        <v>17</v>
      </c>
      <c r="E249" s="6">
        <v>23</v>
      </c>
      <c r="F249" s="6">
        <v>33</v>
      </c>
      <c r="G249" s="7">
        <v>35</v>
      </c>
      <c r="H249" s="16">
        <v>18</v>
      </c>
      <c r="I249" s="23" t="str">
        <f t="shared" si="26"/>
        <v>&lt;a href="http://homepage3.nifty.com/tam2/loto6.htm"&gt;第0249回　抽せん数字 01,03,17,23,33,35　ボーナス数字 18&lt;/a&gt;</v>
      </c>
      <c r="J249" s="18">
        <f t="shared" si="27"/>
      </c>
      <c r="K249" s="21">
        <f t="shared" si="28"/>
      </c>
      <c r="L249" s="21">
        <f t="shared" si="29"/>
      </c>
      <c r="M249" s="21">
        <f t="shared" si="30"/>
      </c>
      <c r="N249" s="21">
        <f t="shared" si="31"/>
      </c>
      <c r="O249" s="21">
        <f t="shared" si="32"/>
        <v>35</v>
      </c>
      <c r="P249" s="17">
        <f t="shared" si="33"/>
      </c>
    </row>
    <row r="250" spans="1:16" ht="13.5">
      <c r="A250" s="12">
        <v>38568</v>
      </c>
      <c r="B250" s="13">
        <v>3</v>
      </c>
      <c r="C250" s="6">
        <v>8</v>
      </c>
      <c r="D250" s="6">
        <v>9</v>
      </c>
      <c r="E250" s="6">
        <v>13</v>
      </c>
      <c r="F250" s="6">
        <v>22</v>
      </c>
      <c r="G250" s="7">
        <v>42</v>
      </c>
      <c r="H250" s="16">
        <v>11</v>
      </c>
      <c r="I250" s="23" t="str">
        <f t="shared" si="26"/>
        <v>&lt;a href="http://homepage3.nifty.com/tam2/loto6.htm"&gt;第0250回　抽せん数字 03,08,09,13,22,42　ボーナス数字 11&lt;/a&gt;</v>
      </c>
      <c r="J250" s="18">
        <f t="shared" si="27"/>
        <v>3</v>
      </c>
      <c r="K250" s="21">
        <f t="shared" si="28"/>
      </c>
      <c r="L250" s="21">
        <f t="shared" si="29"/>
      </c>
      <c r="M250" s="21">
        <f t="shared" si="30"/>
      </c>
      <c r="N250" s="21">
        <f t="shared" si="31"/>
      </c>
      <c r="O250" s="21">
        <f t="shared" si="32"/>
      </c>
      <c r="P250" s="17">
        <f t="shared" si="33"/>
      </c>
    </row>
    <row r="251" spans="1:16" ht="13.5">
      <c r="A251" s="12">
        <v>38575</v>
      </c>
      <c r="B251" s="13">
        <v>2</v>
      </c>
      <c r="C251" s="6">
        <v>12</v>
      </c>
      <c r="D251" s="6">
        <v>19</v>
      </c>
      <c r="E251" s="6">
        <v>25</v>
      </c>
      <c r="F251" s="6">
        <v>29</v>
      </c>
      <c r="G251" s="7">
        <v>36</v>
      </c>
      <c r="H251" s="16">
        <v>26</v>
      </c>
      <c r="I251" s="23" t="str">
        <f t="shared" si="26"/>
        <v>&lt;a href="http://homepage3.nifty.com/tam2/loto6.htm"&gt;第0251回　抽せん数字 02,12,19,25,29,36　ボーナス数字 26&lt;/a&gt;</v>
      </c>
      <c r="J251" s="18">
        <f t="shared" si="27"/>
      </c>
      <c r="K251" s="21">
        <f t="shared" si="28"/>
      </c>
      <c r="L251" s="21">
        <f t="shared" si="29"/>
      </c>
      <c r="M251" s="21">
        <f t="shared" si="30"/>
      </c>
      <c r="N251" s="21">
        <f t="shared" si="31"/>
      </c>
      <c r="O251" s="21">
        <f t="shared" si="32"/>
      </c>
      <c r="P251" s="17">
        <f t="shared" si="33"/>
      </c>
    </row>
    <row r="252" spans="1:16" ht="13.5">
      <c r="A252" s="12">
        <v>38582</v>
      </c>
      <c r="B252" s="13">
        <v>2</v>
      </c>
      <c r="C252" s="6">
        <v>6</v>
      </c>
      <c r="D252" s="6">
        <v>13</v>
      </c>
      <c r="E252" s="6">
        <v>22</v>
      </c>
      <c r="F252" s="6">
        <v>32</v>
      </c>
      <c r="G252" s="7">
        <v>33</v>
      </c>
      <c r="H252" s="16">
        <v>12</v>
      </c>
      <c r="I252" s="23" t="str">
        <f t="shared" si="26"/>
        <v>&lt;a href="http://homepage3.nifty.com/tam2/loto6.htm"&gt;第0252回　抽せん数字 02,06,13,22,32,33　ボーナス数字 12&lt;/a&gt;</v>
      </c>
      <c r="J252" s="18">
        <f t="shared" si="27"/>
        <v>2</v>
      </c>
      <c r="K252" s="21">
        <f t="shared" si="28"/>
      </c>
      <c r="L252" s="21">
        <f t="shared" si="29"/>
      </c>
      <c r="M252" s="21">
        <f t="shared" si="30"/>
      </c>
      <c r="N252" s="21">
        <f t="shared" si="31"/>
      </c>
      <c r="O252" s="21">
        <f t="shared" si="32"/>
      </c>
      <c r="P252" s="17">
        <f t="shared" si="33"/>
        <v>12</v>
      </c>
    </row>
    <row r="253" spans="1:16" ht="13.5">
      <c r="A253" s="12">
        <v>38589</v>
      </c>
      <c r="B253" s="13">
        <v>15</v>
      </c>
      <c r="C253" s="6">
        <v>16</v>
      </c>
      <c r="D253" s="6">
        <v>19</v>
      </c>
      <c r="E253" s="6">
        <v>22</v>
      </c>
      <c r="F253" s="6">
        <v>36</v>
      </c>
      <c r="G253" s="7">
        <v>43</v>
      </c>
      <c r="H253" s="16">
        <v>13</v>
      </c>
      <c r="I253" s="23" t="str">
        <f t="shared" si="26"/>
        <v>&lt;a href="http://homepage3.nifty.com/tam2/loto6.htm"&gt;第0253回　抽せん数字 15,16,19,22,36,43　ボーナス数字 13&lt;/a&gt;</v>
      </c>
      <c r="J253" s="18">
        <f t="shared" si="27"/>
      </c>
      <c r="K253" s="21">
        <f t="shared" si="28"/>
      </c>
      <c r="L253" s="21">
        <f t="shared" si="29"/>
      </c>
      <c r="M253" s="21">
        <f t="shared" si="30"/>
        <v>22</v>
      </c>
      <c r="N253" s="21">
        <f t="shared" si="31"/>
      </c>
      <c r="O253" s="21">
        <f t="shared" si="32"/>
      </c>
      <c r="P253" s="17">
        <f t="shared" si="33"/>
        <v>13</v>
      </c>
    </row>
    <row r="254" spans="1:16" ht="13.5">
      <c r="A254" s="12">
        <v>38596</v>
      </c>
      <c r="B254" s="13">
        <v>12</v>
      </c>
      <c r="C254" s="6">
        <v>13</v>
      </c>
      <c r="D254" s="6">
        <v>22</v>
      </c>
      <c r="E254" s="6">
        <v>23</v>
      </c>
      <c r="F254" s="6">
        <v>25</v>
      </c>
      <c r="G254" s="7">
        <v>29</v>
      </c>
      <c r="H254" s="16">
        <v>40</v>
      </c>
      <c r="I254" s="23" t="str">
        <f t="shared" si="26"/>
        <v>&lt;a href="http://homepage3.nifty.com/tam2/loto6.htm"&gt;第0254回　抽せん数字 12,13,22,23,25,29　ボーナス数字 40&lt;/a&gt;</v>
      </c>
      <c r="J254" s="18">
        <f t="shared" si="27"/>
      </c>
      <c r="K254" s="21">
        <f t="shared" si="28"/>
        <v>13</v>
      </c>
      <c r="L254" s="21">
        <f t="shared" si="29"/>
        <v>22</v>
      </c>
      <c r="M254" s="21">
        <f t="shared" si="30"/>
      </c>
      <c r="N254" s="21">
        <f t="shared" si="31"/>
      </c>
      <c r="O254" s="21">
        <f t="shared" si="32"/>
      </c>
      <c r="P254" s="17">
        <f t="shared" si="33"/>
      </c>
    </row>
    <row r="255" spans="1:16" ht="13.5">
      <c r="A255" s="12">
        <v>38603</v>
      </c>
      <c r="B255" s="13">
        <v>6</v>
      </c>
      <c r="C255" s="6">
        <v>7</v>
      </c>
      <c r="D255" s="6">
        <v>12</v>
      </c>
      <c r="E255" s="6">
        <v>17</v>
      </c>
      <c r="F255" s="6">
        <v>34</v>
      </c>
      <c r="G255" s="7">
        <v>42</v>
      </c>
      <c r="H255" s="16">
        <v>8</v>
      </c>
      <c r="I255" s="23" t="str">
        <f t="shared" si="26"/>
        <v>&lt;a href="http://homepage3.nifty.com/tam2/loto6.htm"&gt;第0255回　抽せん数字 06,07,12,17,34,42　ボーナス数字 08&lt;/a&gt;</v>
      </c>
      <c r="J255" s="18">
        <f t="shared" si="27"/>
      </c>
      <c r="K255" s="21">
        <f t="shared" si="28"/>
      </c>
      <c r="L255" s="21">
        <f t="shared" si="29"/>
        <v>12</v>
      </c>
      <c r="M255" s="21">
        <f t="shared" si="30"/>
      </c>
      <c r="N255" s="21">
        <f t="shared" si="31"/>
      </c>
      <c r="O255" s="21">
        <f t="shared" si="32"/>
      </c>
      <c r="P255" s="17">
        <f t="shared" si="33"/>
      </c>
    </row>
    <row r="256" spans="1:16" ht="13.5">
      <c r="A256" s="12">
        <v>38610</v>
      </c>
      <c r="B256" s="13">
        <v>15</v>
      </c>
      <c r="C256" s="6">
        <v>17</v>
      </c>
      <c r="D256" s="6">
        <v>18</v>
      </c>
      <c r="E256" s="6">
        <v>28</v>
      </c>
      <c r="F256" s="6">
        <v>30</v>
      </c>
      <c r="G256" s="7">
        <v>37</v>
      </c>
      <c r="H256" s="16">
        <v>40</v>
      </c>
      <c r="I256" s="23" t="str">
        <f t="shared" si="26"/>
        <v>&lt;a href="http://homepage3.nifty.com/tam2/loto6.htm"&gt;第0256回　抽せん数字 15,17,18,28,30,37　ボーナス数字 40&lt;/a&gt;</v>
      </c>
      <c r="J256" s="18">
        <f t="shared" si="27"/>
      </c>
      <c r="K256" s="21">
        <f t="shared" si="28"/>
        <v>17</v>
      </c>
      <c r="L256" s="21">
        <f t="shared" si="29"/>
      </c>
      <c r="M256" s="21">
        <f t="shared" si="30"/>
      </c>
      <c r="N256" s="21">
        <f t="shared" si="31"/>
      </c>
      <c r="O256" s="21">
        <f t="shared" si="32"/>
      </c>
      <c r="P256" s="17">
        <f t="shared" si="33"/>
      </c>
    </row>
    <row r="257" spans="1:16" ht="13.5">
      <c r="A257" s="12">
        <v>38617</v>
      </c>
      <c r="B257" s="13">
        <v>7</v>
      </c>
      <c r="C257" s="6">
        <v>15</v>
      </c>
      <c r="D257" s="6">
        <v>29</v>
      </c>
      <c r="E257" s="6">
        <v>30</v>
      </c>
      <c r="F257" s="6">
        <v>39</v>
      </c>
      <c r="G257" s="7">
        <v>40</v>
      </c>
      <c r="H257" s="16">
        <v>11</v>
      </c>
      <c r="I257" s="23" t="str">
        <f aca="true" t="shared" si="34" ref="I257:I271">"&lt;a href="&amp;CHAR(34)&amp;"http://homepage3.nifty.com/tam2/loto6.htm"&amp;CHAR(34)&amp;"&gt;第"&amp;TEXT(ROW(),"000#")&amp;"回　抽せん数字 "&amp;TEXT(B257,"0#")&amp;","&amp;TEXT(C257,"0#")&amp;","&amp;TEXT(D257,"0#")&amp;","&amp;TEXT(E257,"0#")&amp;","&amp;TEXT(F257,"0#")&amp;","&amp;TEXT(G257,"0#")&amp;"　ボーナス数字 "&amp;TEXT(H257,"0#")&amp;"&lt;/a&gt;"</f>
        <v>&lt;a href="http://homepage3.nifty.com/tam2/loto6.htm"&gt;第0257回　抽せん数字 07,15,29,30,39,40　ボーナス数字 11&lt;/a&gt;</v>
      </c>
      <c r="J257" s="18">
        <f t="shared" si="27"/>
      </c>
      <c r="K257" s="21">
        <f t="shared" si="28"/>
        <v>15</v>
      </c>
      <c r="L257" s="21">
        <f t="shared" si="29"/>
      </c>
      <c r="M257" s="21">
        <f t="shared" si="30"/>
        <v>30</v>
      </c>
      <c r="N257" s="21">
        <f t="shared" si="31"/>
      </c>
      <c r="O257" s="21">
        <f t="shared" si="32"/>
        <v>40</v>
      </c>
      <c r="P257" s="17">
        <f t="shared" si="33"/>
      </c>
    </row>
    <row r="258" spans="1:16" ht="13.5">
      <c r="A258" s="12">
        <v>38624</v>
      </c>
      <c r="B258" s="13">
        <v>3</v>
      </c>
      <c r="C258" s="6">
        <v>15</v>
      </c>
      <c r="D258" s="6">
        <v>16</v>
      </c>
      <c r="E258" s="6">
        <v>17</v>
      </c>
      <c r="F258" s="6">
        <v>25</v>
      </c>
      <c r="G258" s="7">
        <v>31</v>
      </c>
      <c r="H258" s="16">
        <v>40</v>
      </c>
      <c r="I258" s="23" t="str">
        <f t="shared" si="34"/>
        <v>&lt;a href="http://homepage3.nifty.com/tam2/loto6.htm"&gt;第0258回　抽せん数字 03,15,16,17,25,31　ボーナス数字 40&lt;/a&gt;</v>
      </c>
      <c r="J258" s="18">
        <f t="shared" si="27"/>
      </c>
      <c r="K258" s="21">
        <f t="shared" si="28"/>
        <v>15</v>
      </c>
      <c r="L258" s="21">
        <f t="shared" si="29"/>
      </c>
      <c r="M258" s="21">
        <f t="shared" si="30"/>
      </c>
      <c r="N258" s="21">
        <f t="shared" si="31"/>
      </c>
      <c r="O258" s="21">
        <f t="shared" si="32"/>
      </c>
      <c r="P258" s="17">
        <f t="shared" si="33"/>
        <v>40</v>
      </c>
    </row>
    <row r="259" spans="1:16" ht="13.5">
      <c r="A259" s="12">
        <v>38631</v>
      </c>
      <c r="B259" s="13">
        <v>1</v>
      </c>
      <c r="C259" s="6">
        <v>12</v>
      </c>
      <c r="D259" s="6">
        <v>15</v>
      </c>
      <c r="E259" s="6">
        <v>23</v>
      </c>
      <c r="F259" s="6">
        <v>34</v>
      </c>
      <c r="G259" s="7">
        <v>42</v>
      </c>
      <c r="H259" s="16">
        <v>27</v>
      </c>
      <c r="I259" s="23" t="str">
        <f t="shared" si="34"/>
        <v>&lt;a href="http://homepage3.nifty.com/tam2/loto6.htm"&gt;第0259回　抽せん数字 01,12,15,23,34,42　ボーナス数字 27&lt;/a&gt;</v>
      </c>
      <c r="J259" s="18">
        <f t="shared" si="27"/>
      </c>
      <c r="K259" s="21">
        <f t="shared" si="28"/>
      </c>
      <c r="L259" s="21">
        <f t="shared" si="29"/>
        <v>15</v>
      </c>
      <c r="M259" s="21">
        <f t="shared" si="30"/>
      </c>
      <c r="N259" s="21">
        <f t="shared" si="31"/>
      </c>
      <c r="O259" s="21">
        <f t="shared" si="32"/>
      </c>
      <c r="P259" s="17">
        <f t="shared" si="33"/>
      </c>
    </row>
    <row r="260" spans="1:16" ht="13.5">
      <c r="A260" s="12">
        <v>38638</v>
      </c>
      <c r="B260" s="13">
        <v>11</v>
      </c>
      <c r="C260" s="6">
        <v>15</v>
      </c>
      <c r="D260" s="6">
        <v>21</v>
      </c>
      <c r="E260" s="6">
        <v>31</v>
      </c>
      <c r="F260" s="6">
        <v>37</v>
      </c>
      <c r="G260" s="7">
        <v>41</v>
      </c>
      <c r="H260" s="16">
        <v>30</v>
      </c>
      <c r="I260" s="23" t="str">
        <f t="shared" si="34"/>
        <v>&lt;a href="http://homepage3.nifty.com/tam2/loto6.htm"&gt;第0260回　抽せん数字 11,15,21,31,37,41　ボーナス数字 30&lt;/a&gt;</v>
      </c>
      <c r="J260" s="18">
        <f aca="true" t="shared" si="35" ref="J260:J323">IF(OR(B260=$B259,B260=$C259,B260=$D259,B260=$E259,B260=$F259,B260=$G259,B260=$H259),B260,"")</f>
      </c>
      <c r="K260" s="21">
        <f aca="true" t="shared" si="36" ref="K260:K323">IF(OR(C260=$B259,C260=$C259,C260=$D259,C260=$E259,C260=$F259,C260=$G259,C260=$H259),C260,"")</f>
        <v>15</v>
      </c>
      <c r="L260" s="21">
        <f aca="true" t="shared" si="37" ref="L260:L323">IF(OR(D260=$B259,D260=$C259,D260=$D259,D260=$E259,D260=$F259,D260=$G259,D260=$H259),D260,"")</f>
      </c>
      <c r="M260" s="21">
        <f aca="true" t="shared" si="38" ref="M260:M323">IF(OR(E260=$B259,E260=$C259,E260=$D259,E260=$E259,E260=$F259,E260=$G259,E260=$H259),E260,"")</f>
      </c>
      <c r="N260" s="21">
        <f aca="true" t="shared" si="39" ref="N260:N323">IF(OR(F260=$B259,F260=$C259,F260=$D259,F260=$E259,F260=$F259,F260=$G259,F260=$H259),F260,"")</f>
      </c>
      <c r="O260" s="21">
        <f aca="true" t="shared" si="40" ref="O260:O323">IF(OR(G260=$B259,G260=$C259,G260=$D259,G260=$E259,G260=$F259,G260=$G259,G260=$H259),G260,"")</f>
      </c>
      <c r="P260" s="17">
        <f aca="true" t="shared" si="41" ref="P260:P323">IF(OR(H260=$B259,H260=$C259,H260=$D259,H260=$E259,H260=$F259,H260=$G259,H260=$H259),H260,"")</f>
      </c>
    </row>
    <row r="261" spans="1:16" ht="13.5">
      <c r="A261" s="12">
        <v>38645</v>
      </c>
      <c r="B261" s="13">
        <v>6</v>
      </c>
      <c r="C261" s="6">
        <v>17</v>
      </c>
      <c r="D261" s="6">
        <v>18</v>
      </c>
      <c r="E261" s="6">
        <v>21</v>
      </c>
      <c r="F261" s="6">
        <v>35</v>
      </c>
      <c r="G261" s="7">
        <v>41</v>
      </c>
      <c r="H261" s="16">
        <v>32</v>
      </c>
      <c r="I261" s="23" t="str">
        <f t="shared" si="34"/>
        <v>&lt;a href="http://homepage3.nifty.com/tam2/loto6.htm"&gt;第0261回　抽せん数字 06,17,18,21,35,41　ボーナス数字 32&lt;/a&gt;</v>
      </c>
      <c r="J261" s="18">
        <f t="shared" si="35"/>
      </c>
      <c r="K261" s="21">
        <f t="shared" si="36"/>
      </c>
      <c r="L261" s="21">
        <f t="shared" si="37"/>
      </c>
      <c r="M261" s="21">
        <f t="shared" si="38"/>
        <v>21</v>
      </c>
      <c r="N261" s="21">
        <f t="shared" si="39"/>
      </c>
      <c r="O261" s="21">
        <f t="shared" si="40"/>
        <v>41</v>
      </c>
      <c r="P261" s="17">
        <f t="shared" si="41"/>
      </c>
    </row>
    <row r="262" spans="1:16" ht="13.5">
      <c r="A262" s="12">
        <v>38652</v>
      </c>
      <c r="B262" s="13">
        <v>5</v>
      </c>
      <c r="C262" s="6">
        <v>7</v>
      </c>
      <c r="D262" s="6">
        <v>11</v>
      </c>
      <c r="E262" s="6">
        <v>19</v>
      </c>
      <c r="F262" s="6">
        <v>21</v>
      </c>
      <c r="G262" s="7">
        <v>25</v>
      </c>
      <c r="H262" s="16">
        <v>27</v>
      </c>
      <c r="I262" s="23" t="str">
        <f t="shared" si="34"/>
        <v>&lt;a href="http://homepage3.nifty.com/tam2/loto6.htm"&gt;第0262回　抽せん数字 05,07,11,19,21,25　ボーナス数字 27&lt;/a&gt;</v>
      </c>
      <c r="J262" s="18">
        <f t="shared" si="35"/>
      </c>
      <c r="K262" s="21">
        <f t="shared" si="36"/>
      </c>
      <c r="L262" s="21">
        <f t="shared" si="37"/>
      </c>
      <c r="M262" s="21">
        <f t="shared" si="38"/>
      </c>
      <c r="N262" s="21">
        <f t="shared" si="39"/>
        <v>21</v>
      </c>
      <c r="O262" s="21">
        <f t="shared" si="40"/>
      </c>
      <c r="P262" s="17">
        <f t="shared" si="41"/>
      </c>
    </row>
    <row r="263" spans="1:16" ht="13.5">
      <c r="A263" s="12">
        <v>38659</v>
      </c>
      <c r="B263" s="13">
        <v>1</v>
      </c>
      <c r="C263" s="6">
        <v>5</v>
      </c>
      <c r="D263" s="6">
        <v>13</v>
      </c>
      <c r="E263" s="6">
        <v>22</v>
      </c>
      <c r="F263" s="6">
        <v>39</v>
      </c>
      <c r="G263" s="7">
        <v>41</v>
      </c>
      <c r="H263" s="16">
        <v>4</v>
      </c>
      <c r="I263" s="23" t="str">
        <f t="shared" si="34"/>
        <v>&lt;a href="http://homepage3.nifty.com/tam2/loto6.htm"&gt;第0263回　抽せん数字 01,05,13,22,39,41　ボーナス数字 04&lt;/a&gt;</v>
      </c>
      <c r="J263" s="18">
        <f t="shared" si="35"/>
      </c>
      <c r="K263" s="21">
        <f t="shared" si="36"/>
        <v>5</v>
      </c>
      <c r="L263" s="21">
        <f t="shared" si="37"/>
      </c>
      <c r="M263" s="21">
        <f t="shared" si="38"/>
      </c>
      <c r="N263" s="21">
        <f t="shared" si="39"/>
      </c>
      <c r="O263" s="21">
        <f t="shared" si="40"/>
      </c>
      <c r="P263" s="17">
        <f t="shared" si="41"/>
      </c>
    </row>
    <row r="264" spans="1:16" ht="13.5">
      <c r="A264" s="12">
        <v>38666</v>
      </c>
      <c r="B264" s="13">
        <v>2</v>
      </c>
      <c r="C264" s="6">
        <v>5</v>
      </c>
      <c r="D264" s="6">
        <v>6</v>
      </c>
      <c r="E264" s="6">
        <v>8</v>
      </c>
      <c r="F264" s="6">
        <v>20</v>
      </c>
      <c r="G264" s="7">
        <v>27</v>
      </c>
      <c r="H264" s="16">
        <v>43</v>
      </c>
      <c r="I264" s="23" t="str">
        <f t="shared" si="34"/>
        <v>&lt;a href="http://homepage3.nifty.com/tam2/loto6.htm"&gt;第0264回　抽せん数字 02,05,06,08,20,27　ボーナス数字 43&lt;/a&gt;</v>
      </c>
      <c r="J264" s="18">
        <f t="shared" si="35"/>
      </c>
      <c r="K264" s="21">
        <f t="shared" si="36"/>
        <v>5</v>
      </c>
      <c r="L264" s="21">
        <f t="shared" si="37"/>
      </c>
      <c r="M264" s="21">
        <f t="shared" si="38"/>
      </c>
      <c r="N264" s="21">
        <f t="shared" si="39"/>
      </c>
      <c r="O264" s="21">
        <f t="shared" si="40"/>
      </c>
      <c r="P264" s="17">
        <f t="shared" si="41"/>
      </c>
    </row>
    <row r="265" spans="1:16" ht="13.5">
      <c r="A265" s="12">
        <v>38673</v>
      </c>
      <c r="B265" s="13">
        <v>2</v>
      </c>
      <c r="C265" s="6">
        <v>3</v>
      </c>
      <c r="D265" s="6">
        <v>16</v>
      </c>
      <c r="E265" s="6">
        <v>22</v>
      </c>
      <c r="F265" s="6">
        <v>23</v>
      </c>
      <c r="G265" s="7">
        <v>28</v>
      </c>
      <c r="H265" s="16">
        <v>40</v>
      </c>
      <c r="I265" s="23" t="str">
        <f t="shared" si="34"/>
        <v>&lt;a href="http://homepage3.nifty.com/tam2/loto6.htm"&gt;第0265回　抽せん数字 02,03,16,22,23,28　ボーナス数字 40&lt;/a&gt;</v>
      </c>
      <c r="J265" s="18">
        <f t="shared" si="35"/>
        <v>2</v>
      </c>
      <c r="K265" s="21">
        <f t="shared" si="36"/>
      </c>
      <c r="L265" s="21">
        <f t="shared" si="37"/>
      </c>
      <c r="M265" s="21">
        <f t="shared" si="38"/>
      </c>
      <c r="N265" s="21">
        <f t="shared" si="39"/>
      </c>
      <c r="O265" s="21">
        <f t="shared" si="40"/>
      </c>
      <c r="P265" s="17">
        <f t="shared" si="41"/>
      </c>
    </row>
    <row r="266" spans="1:16" ht="13.5">
      <c r="A266" s="12">
        <v>38680</v>
      </c>
      <c r="B266" s="13">
        <v>11</v>
      </c>
      <c r="C266" s="6">
        <v>15</v>
      </c>
      <c r="D266" s="6">
        <v>18</v>
      </c>
      <c r="E266" s="6">
        <v>24</v>
      </c>
      <c r="F266" s="6">
        <v>30</v>
      </c>
      <c r="G266" s="7">
        <v>39</v>
      </c>
      <c r="H266" s="16">
        <v>7</v>
      </c>
      <c r="I266" s="23" t="str">
        <f t="shared" si="34"/>
        <v>&lt;a href="http://homepage3.nifty.com/tam2/loto6.htm"&gt;第0266回　抽せん数字 11,15,18,24,30,39　ボーナス数字 07&lt;/a&gt;</v>
      </c>
      <c r="J266" s="18">
        <f t="shared" si="35"/>
      </c>
      <c r="K266" s="21">
        <f t="shared" si="36"/>
      </c>
      <c r="L266" s="21">
        <f t="shared" si="37"/>
      </c>
      <c r="M266" s="21">
        <f t="shared" si="38"/>
      </c>
      <c r="N266" s="21">
        <f t="shared" si="39"/>
      </c>
      <c r="O266" s="21">
        <f t="shared" si="40"/>
      </c>
      <c r="P266" s="17">
        <f t="shared" si="41"/>
      </c>
    </row>
    <row r="267" spans="1:16" ht="13.5">
      <c r="A267" s="12">
        <v>38687</v>
      </c>
      <c r="B267" s="13">
        <v>3</v>
      </c>
      <c r="C267" s="6">
        <v>5</v>
      </c>
      <c r="D267" s="6">
        <v>8</v>
      </c>
      <c r="E267" s="6">
        <v>22</v>
      </c>
      <c r="F267" s="6">
        <v>35</v>
      </c>
      <c r="G267" s="7">
        <v>38</v>
      </c>
      <c r="H267" s="16">
        <v>41</v>
      </c>
      <c r="I267" s="23" t="str">
        <f t="shared" si="34"/>
        <v>&lt;a href="http://homepage3.nifty.com/tam2/loto6.htm"&gt;第0267回　抽せん数字 03,05,08,22,35,38　ボーナス数字 41&lt;/a&gt;</v>
      </c>
      <c r="J267" s="18">
        <f t="shared" si="35"/>
      </c>
      <c r="K267" s="21">
        <f t="shared" si="36"/>
      </c>
      <c r="L267" s="21">
        <f t="shared" si="37"/>
      </c>
      <c r="M267" s="21">
        <f t="shared" si="38"/>
      </c>
      <c r="N267" s="21">
        <f t="shared" si="39"/>
      </c>
      <c r="O267" s="21">
        <f t="shared" si="40"/>
      </c>
      <c r="P267" s="17">
        <f t="shared" si="41"/>
      </c>
    </row>
    <row r="268" spans="1:16" ht="13.5">
      <c r="A268" s="12">
        <v>38694</v>
      </c>
      <c r="B268" s="13">
        <v>3</v>
      </c>
      <c r="C268" s="6">
        <v>6</v>
      </c>
      <c r="D268" s="6">
        <v>8</v>
      </c>
      <c r="E268" s="6">
        <v>14</v>
      </c>
      <c r="F268" s="6">
        <v>24</v>
      </c>
      <c r="G268" s="7">
        <v>36</v>
      </c>
      <c r="H268" s="16">
        <v>15</v>
      </c>
      <c r="I268" s="23" t="str">
        <f t="shared" si="34"/>
        <v>&lt;a href="http://homepage3.nifty.com/tam2/loto6.htm"&gt;第0268回　抽せん数字 03,06,08,14,24,36　ボーナス数字 15&lt;/a&gt;</v>
      </c>
      <c r="J268" s="18">
        <f t="shared" si="35"/>
        <v>3</v>
      </c>
      <c r="K268" s="21">
        <f t="shared" si="36"/>
      </c>
      <c r="L268" s="21">
        <f t="shared" si="37"/>
        <v>8</v>
      </c>
      <c r="M268" s="21">
        <f t="shared" si="38"/>
      </c>
      <c r="N268" s="21">
        <f t="shared" si="39"/>
      </c>
      <c r="O268" s="21">
        <f t="shared" si="40"/>
      </c>
      <c r="P268" s="17">
        <f t="shared" si="41"/>
      </c>
    </row>
    <row r="269" spans="1:16" ht="13.5">
      <c r="A269" s="12">
        <v>38701</v>
      </c>
      <c r="B269" s="13">
        <v>1</v>
      </c>
      <c r="C269" s="6">
        <v>10</v>
      </c>
      <c r="D269" s="6">
        <v>13</v>
      </c>
      <c r="E269" s="6">
        <v>15</v>
      </c>
      <c r="F269" s="6">
        <v>21</v>
      </c>
      <c r="G269" s="7">
        <v>23</v>
      </c>
      <c r="H269" s="16">
        <v>36</v>
      </c>
      <c r="I269" s="23" t="str">
        <f t="shared" si="34"/>
        <v>&lt;a href="http://homepage3.nifty.com/tam2/loto6.htm"&gt;第0269回　抽せん数字 01,10,13,15,21,23　ボーナス数字 36&lt;/a&gt;</v>
      </c>
      <c r="J269" s="18">
        <f t="shared" si="35"/>
      </c>
      <c r="K269" s="21">
        <f t="shared" si="36"/>
      </c>
      <c r="L269" s="21">
        <f t="shared" si="37"/>
      </c>
      <c r="M269" s="21">
        <f t="shared" si="38"/>
        <v>15</v>
      </c>
      <c r="N269" s="21">
        <f t="shared" si="39"/>
      </c>
      <c r="O269" s="21">
        <f t="shared" si="40"/>
      </c>
      <c r="P269" s="17">
        <f t="shared" si="41"/>
        <v>36</v>
      </c>
    </row>
    <row r="270" spans="1:16" ht="13.5">
      <c r="A270" s="12">
        <v>38708</v>
      </c>
      <c r="B270" s="13">
        <v>17</v>
      </c>
      <c r="C270" s="6">
        <v>19</v>
      </c>
      <c r="D270" s="6">
        <v>21</v>
      </c>
      <c r="E270" s="6">
        <v>29</v>
      </c>
      <c r="F270" s="6">
        <v>33</v>
      </c>
      <c r="G270" s="7">
        <v>38</v>
      </c>
      <c r="H270" s="16">
        <v>30</v>
      </c>
      <c r="I270" s="23" t="str">
        <f t="shared" si="34"/>
        <v>&lt;a href="http://homepage3.nifty.com/tam2/loto6.htm"&gt;第0270回　抽せん数字 17,19,21,29,33,38　ボーナス数字 30&lt;/a&gt;</v>
      </c>
      <c r="J270" s="18">
        <f t="shared" si="35"/>
      </c>
      <c r="K270" s="21">
        <f t="shared" si="36"/>
      </c>
      <c r="L270" s="21">
        <f t="shared" si="37"/>
        <v>21</v>
      </c>
      <c r="M270" s="21">
        <f t="shared" si="38"/>
      </c>
      <c r="N270" s="21">
        <f t="shared" si="39"/>
      </c>
      <c r="O270" s="21">
        <f t="shared" si="40"/>
      </c>
      <c r="P270" s="17">
        <f t="shared" si="41"/>
      </c>
    </row>
    <row r="271" spans="1:16" ht="13.5">
      <c r="A271" s="12">
        <v>38715</v>
      </c>
      <c r="B271" s="13">
        <v>9</v>
      </c>
      <c r="C271" s="6">
        <v>10</v>
      </c>
      <c r="D271" s="6">
        <v>19</v>
      </c>
      <c r="E271" s="6">
        <v>25</v>
      </c>
      <c r="F271" s="6">
        <v>40</v>
      </c>
      <c r="G271" s="7">
        <v>41</v>
      </c>
      <c r="H271" s="16">
        <v>8</v>
      </c>
      <c r="I271" s="23" t="str">
        <f t="shared" si="34"/>
        <v>&lt;a href="http://homepage3.nifty.com/tam2/loto6.htm"&gt;第0271回　抽せん数字 09,10,19,25,40,41　ボーナス数字 08&lt;/a&gt;</v>
      </c>
      <c r="J271" s="18">
        <f t="shared" si="35"/>
      </c>
      <c r="K271" s="21">
        <f t="shared" si="36"/>
      </c>
      <c r="L271" s="21">
        <f t="shared" si="37"/>
        <v>19</v>
      </c>
      <c r="M271" s="21">
        <f t="shared" si="38"/>
      </c>
      <c r="N271" s="21">
        <f t="shared" si="39"/>
      </c>
      <c r="O271" s="21">
        <f t="shared" si="40"/>
      </c>
      <c r="P271" s="17">
        <f t="shared" si="41"/>
      </c>
    </row>
    <row r="272" spans="1:16" ht="13.5">
      <c r="A272" s="12">
        <v>38722</v>
      </c>
      <c r="B272" s="13">
        <v>7</v>
      </c>
      <c r="C272" s="6">
        <v>12</v>
      </c>
      <c r="D272" s="6">
        <v>13</v>
      </c>
      <c r="E272" s="6">
        <v>20</v>
      </c>
      <c r="F272" s="6">
        <v>23</v>
      </c>
      <c r="G272" s="7">
        <v>26</v>
      </c>
      <c r="H272" s="16">
        <v>41</v>
      </c>
      <c r="I272" s="23" t="str">
        <f aca="true" t="shared" si="42" ref="I272:I283">"&lt;a href="&amp;CHAR(34)&amp;"http://homepage3.nifty.com/tam2/loto6.htm"&amp;CHAR(34)&amp;"&gt;第"&amp;TEXT(ROW(),"000#")&amp;"回　抽せん数字 "&amp;TEXT(B272,"0#")&amp;","&amp;TEXT(C272,"0#")&amp;","&amp;TEXT(D272,"0#")&amp;","&amp;TEXT(E272,"0#")&amp;","&amp;TEXT(F272,"0#")&amp;","&amp;TEXT(G272,"0#")&amp;"　ボーナス数字 "&amp;TEXT(H272,"0#")&amp;"&lt;/a&gt;"</f>
        <v>&lt;a href="http://homepage3.nifty.com/tam2/loto6.htm"&gt;第0272回　抽せん数字 07,12,13,20,23,26　ボーナス数字 41&lt;/a&gt;</v>
      </c>
      <c r="J272" s="18">
        <f t="shared" si="35"/>
      </c>
      <c r="K272" s="21">
        <f t="shared" si="36"/>
      </c>
      <c r="L272" s="21">
        <f t="shared" si="37"/>
      </c>
      <c r="M272" s="21">
        <f t="shared" si="38"/>
      </c>
      <c r="N272" s="21">
        <f t="shared" si="39"/>
      </c>
      <c r="O272" s="21">
        <f t="shared" si="40"/>
      </c>
      <c r="P272" s="17">
        <f t="shared" si="41"/>
        <v>41</v>
      </c>
    </row>
    <row r="273" spans="1:16" ht="13.5">
      <c r="A273" s="12">
        <v>38729</v>
      </c>
      <c r="B273" s="13">
        <v>4</v>
      </c>
      <c r="C273" s="6">
        <v>18</v>
      </c>
      <c r="D273" s="6">
        <v>20</v>
      </c>
      <c r="E273" s="6">
        <v>21</v>
      </c>
      <c r="F273" s="6">
        <v>29</v>
      </c>
      <c r="G273" s="7">
        <v>40</v>
      </c>
      <c r="H273" s="16">
        <v>37</v>
      </c>
      <c r="I273" s="23" t="str">
        <f t="shared" si="42"/>
        <v>&lt;a href="http://homepage3.nifty.com/tam2/loto6.htm"&gt;第0273回　抽せん数字 04,18,20,21,29,40　ボーナス数字 37&lt;/a&gt;</v>
      </c>
      <c r="J273" s="18">
        <f t="shared" si="35"/>
      </c>
      <c r="K273" s="21">
        <f t="shared" si="36"/>
      </c>
      <c r="L273" s="21">
        <f t="shared" si="37"/>
        <v>20</v>
      </c>
      <c r="M273" s="21">
        <f t="shared" si="38"/>
      </c>
      <c r="N273" s="21">
        <f t="shared" si="39"/>
      </c>
      <c r="O273" s="21">
        <f t="shared" si="40"/>
      </c>
      <c r="P273" s="17">
        <f t="shared" si="41"/>
      </c>
    </row>
    <row r="274" spans="1:16" ht="13.5">
      <c r="A274" s="12">
        <v>38736</v>
      </c>
      <c r="B274" s="13">
        <v>4</v>
      </c>
      <c r="C274" s="6">
        <v>5</v>
      </c>
      <c r="D274" s="6">
        <v>14</v>
      </c>
      <c r="E274" s="6">
        <v>27</v>
      </c>
      <c r="F274" s="6">
        <v>31</v>
      </c>
      <c r="G274" s="7">
        <v>39</v>
      </c>
      <c r="H274" s="16">
        <v>6</v>
      </c>
      <c r="I274" s="23" t="str">
        <f t="shared" si="42"/>
        <v>&lt;a href="http://homepage3.nifty.com/tam2/loto6.htm"&gt;第0274回　抽せん数字 04,05,14,27,31,39　ボーナス数字 06&lt;/a&gt;</v>
      </c>
      <c r="J274" s="18">
        <f t="shared" si="35"/>
        <v>4</v>
      </c>
      <c r="K274" s="21">
        <f t="shared" si="36"/>
      </c>
      <c r="L274" s="21">
        <f t="shared" si="37"/>
      </c>
      <c r="M274" s="21">
        <f t="shared" si="38"/>
      </c>
      <c r="N274" s="21">
        <f t="shared" si="39"/>
      </c>
      <c r="O274" s="21">
        <f t="shared" si="40"/>
      </c>
      <c r="P274" s="17">
        <f t="shared" si="41"/>
      </c>
    </row>
    <row r="275" spans="1:16" ht="13.5">
      <c r="A275" s="12">
        <v>38743</v>
      </c>
      <c r="B275" s="13">
        <v>4</v>
      </c>
      <c r="C275" s="6">
        <v>13</v>
      </c>
      <c r="D275" s="6">
        <v>15</v>
      </c>
      <c r="E275" s="6">
        <v>31</v>
      </c>
      <c r="F275" s="6">
        <v>33</v>
      </c>
      <c r="G275" s="7">
        <v>40</v>
      </c>
      <c r="H275" s="16">
        <v>8</v>
      </c>
      <c r="I275" s="23" t="str">
        <f t="shared" si="42"/>
        <v>&lt;a href="http://homepage3.nifty.com/tam2/loto6.htm"&gt;第0275回　抽せん数字 04,13,15,31,33,40　ボーナス数字 08&lt;/a&gt;</v>
      </c>
      <c r="J275" s="18">
        <f t="shared" si="35"/>
        <v>4</v>
      </c>
      <c r="K275" s="21">
        <f t="shared" si="36"/>
      </c>
      <c r="L275" s="21">
        <f t="shared" si="37"/>
      </c>
      <c r="M275" s="21">
        <f t="shared" si="38"/>
        <v>31</v>
      </c>
      <c r="N275" s="21">
        <f t="shared" si="39"/>
      </c>
      <c r="O275" s="21">
        <f t="shared" si="40"/>
      </c>
      <c r="P275" s="17">
        <f t="shared" si="41"/>
      </c>
    </row>
    <row r="276" spans="1:16" ht="13.5">
      <c r="A276" s="12">
        <v>38750</v>
      </c>
      <c r="B276" s="13">
        <v>6</v>
      </c>
      <c r="C276" s="6">
        <v>11</v>
      </c>
      <c r="D276" s="6">
        <v>27</v>
      </c>
      <c r="E276" s="6">
        <v>30</v>
      </c>
      <c r="F276" s="6">
        <v>33</v>
      </c>
      <c r="G276" s="7">
        <v>36</v>
      </c>
      <c r="H276" s="16">
        <v>34</v>
      </c>
      <c r="I276" s="23" t="str">
        <f t="shared" si="42"/>
        <v>&lt;a href="http://homepage3.nifty.com/tam2/loto6.htm"&gt;第0276回　抽せん数字 06,11,27,30,33,36　ボーナス数字 34&lt;/a&gt;</v>
      </c>
      <c r="J276" s="18">
        <f t="shared" si="35"/>
      </c>
      <c r="K276" s="21">
        <f t="shared" si="36"/>
      </c>
      <c r="L276" s="21">
        <f t="shared" si="37"/>
      </c>
      <c r="M276" s="21">
        <f t="shared" si="38"/>
      </c>
      <c r="N276" s="21">
        <f t="shared" si="39"/>
        <v>33</v>
      </c>
      <c r="O276" s="21">
        <f t="shared" si="40"/>
      </c>
      <c r="P276" s="17">
        <f t="shared" si="41"/>
      </c>
    </row>
    <row r="277" spans="1:16" ht="13.5">
      <c r="A277" s="12">
        <v>38757</v>
      </c>
      <c r="B277" s="13">
        <v>7</v>
      </c>
      <c r="C277" s="6">
        <v>9</v>
      </c>
      <c r="D277" s="6">
        <v>18</v>
      </c>
      <c r="E277" s="6">
        <v>20</v>
      </c>
      <c r="F277" s="6">
        <v>30</v>
      </c>
      <c r="G277" s="7">
        <v>38</v>
      </c>
      <c r="H277" s="16">
        <v>23</v>
      </c>
      <c r="I277" s="23" t="str">
        <f t="shared" si="42"/>
        <v>&lt;a href="http://homepage3.nifty.com/tam2/loto6.htm"&gt;第0277回　抽せん数字 07,09,18,20,30,38　ボーナス数字 23&lt;/a&gt;</v>
      </c>
      <c r="J277" s="18">
        <f t="shared" si="35"/>
      </c>
      <c r="K277" s="21">
        <f t="shared" si="36"/>
      </c>
      <c r="L277" s="21">
        <f t="shared" si="37"/>
      </c>
      <c r="M277" s="21">
        <f t="shared" si="38"/>
      </c>
      <c r="N277" s="21">
        <f t="shared" si="39"/>
        <v>30</v>
      </c>
      <c r="O277" s="21">
        <f t="shared" si="40"/>
      </c>
      <c r="P277" s="17">
        <f t="shared" si="41"/>
      </c>
    </row>
    <row r="278" spans="1:16" ht="13.5">
      <c r="A278" s="12">
        <v>38764</v>
      </c>
      <c r="B278" s="13">
        <v>9</v>
      </c>
      <c r="C278" s="6">
        <v>13</v>
      </c>
      <c r="D278" s="6">
        <v>14</v>
      </c>
      <c r="E278" s="6">
        <v>17</v>
      </c>
      <c r="F278" s="6">
        <v>22</v>
      </c>
      <c r="G278" s="7">
        <v>38</v>
      </c>
      <c r="H278" s="16">
        <v>33</v>
      </c>
      <c r="I278" s="23" t="str">
        <f t="shared" si="42"/>
        <v>&lt;a href="http://homepage3.nifty.com/tam2/loto6.htm"&gt;第0278回　抽せん数字 09,13,14,17,22,38　ボーナス数字 33&lt;/a&gt;</v>
      </c>
      <c r="J278" s="18">
        <f t="shared" si="35"/>
        <v>9</v>
      </c>
      <c r="K278" s="21">
        <f t="shared" si="36"/>
      </c>
      <c r="L278" s="21">
        <f t="shared" si="37"/>
      </c>
      <c r="M278" s="21">
        <f t="shared" si="38"/>
      </c>
      <c r="N278" s="21">
        <f t="shared" si="39"/>
      </c>
      <c r="O278" s="21">
        <f t="shared" si="40"/>
        <v>38</v>
      </c>
      <c r="P278" s="17">
        <f t="shared" si="41"/>
      </c>
    </row>
    <row r="279" spans="1:16" ht="13.5">
      <c r="A279" s="12">
        <v>38771</v>
      </c>
      <c r="B279" s="13">
        <v>7</v>
      </c>
      <c r="C279" s="6">
        <v>11</v>
      </c>
      <c r="D279" s="6">
        <v>12</v>
      </c>
      <c r="E279" s="6">
        <v>23</v>
      </c>
      <c r="F279" s="6">
        <v>30</v>
      </c>
      <c r="G279" s="7">
        <v>43</v>
      </c>
      <c r="H279" s="16">
        <v>27</v>
      </c>
      <c r="I279" s="23" t="str">
        <f t="shared" si="42"/>
        <v>&lt;a href="http://homepage3.nifty.com/tam2/loto6.htm"&gt;第0279回　抽せん数字 07,11,12,23,30,43　ボーナス数字 27&lt;/a&gt;</v>
      </c>
      <c r="J279" s="18">
        <f t="shared" si="35"/>
      </c>
      <c r="K279" s="21">
        <f t="shared" si="36"/>
      </c>
      <c r="L279" s="21">
        <f t="shared" si="37"/>
      </c>
      <c r="M279" s="21">
        <f t="shared" si="38"/>
      </c>
      <c r="N279" s="21">
        <f t="shared" si="39"/>
      </c>
      <c r="O279" s="21">
        <f t="shared" si="40"/>
      </c>
      <c r="P279" s="17">
        <f t="shared" si="41"/>
      </c>
    </row>
    <row r="280" spans="1:16" ht="13.5">
      <c r="A280" s="12">
        <v>38778</v>
      </c>
      <c r="B280" s="13">
        <v>6</v>
      </c>
      <c r="C280" s="6">
        <v>12</v>
      </c>
      <c r="D280" s="6">
        <v>26</v>
      </c>
      <c r="E280" s="6">
        <v>37</v>
      </c>
      <c r="F280" s="6">
        <v>38</v>
      </c>
      <c r="G280" s="7">
        <v>39</v>
      </c>
      <c r="H280" s="16">
        <v>25</v>
      </c>
      <c r="I280" s="23" t="str">
        <f t="shared" si="42"/>
        <v>&lt;a href="http://homepage3.nifty.com/tam2/loto6.htm"&gt;第0280回　抽せん数字 06,12,26,37,38,39　ボーナス数字 25&lt;/a&gt;</v>
      </c>
      <c r="J280" s="18">
        <f t="shared" si="35"/>
      </c>
      <c r="K280" s="21">
        <f t="shared" si="36"/>
        <v>12</v>
      </c>
      <c r="L280" s="21">
        <f t="shared" si="37"/>
      </c>
      <c r="M280" s="21">
        <f t="shared" si="38"/>
      </c>
      <c r="N280" s="21">
        <f t="shared" si="39"/>
      </c>
      <c r="O280" s="21">
        <f t="shared" si="40"/>
      </c>
      <c r="P280" s="17">
        <f t="shared" si="41"/>
      </c>
    </row>
    <row r="281" spans="1:16" ht="13.5">
      <c r="A281" s="12">
        <v>38785</v>
      </c>
      <c r="B281" s="13">
        <v>3</v>
      </c>
      <c r="C281" s="6">
        <v>9</v>
      </c>
      <c r="D281" s="6">
        <v>10</v>
      </c>
      <c r="E281" s="6">
        <v>11</v>
      </c>
      <c r="F281" s="6">
        <v>19</v>
      </c>
      <c r="G281" s="7">
        <v>35</v>
      </c>
      <c r="H281" s="16">
        <v>30</v>
      </c>
      <c r="I281" s="23" t="str">
        <f t="shared" si="42"/>
        <v>&lt;a href="http://homepage3.nifty.com/tam2/loto6.htm"&gt;第0281回　抽せん数字 03,09,10,11,19,35　ボーナス数字 30&lt;/a&gt;</v>
      </c>
      <c r="J281" s="18">
        <f t="shared" si="35"/>
      </c>
      <c r="K281" s="21">
        <f t="shared" si="36"/>
      </c>
      <c r="L281" s="21">
        <f t="shared" si="37"/>
      </c>
      <c r="M281" s="21">
        <f t="shared" si="38"/>
      </c>
      <c r="N281" s="21">
        <f t="shared" si="39"/>
      </c>
      <c r="O281" s="21">
        <f t="shared" si="40"/>
      </c>
      <c r="P281" s="17">
        <f t="shared" si="41"/>
      </c>
    </row>
    <row r="282" spans="1:16" ht="13.5">
      <c r="A282" s="12">
        <v>38792</v>
      </c>
      <c r="B282" s="13">
        <v>1</v>
      </c>
      <c r="C282" s="6">
        <v>9</v>
      </c>
      <c r="D282" s="6">
        <v>17</v>
      </c>
      <c r="E282" s="6">
        <v>31</v>
      </c>
      <c r="F282" s="6">
        <v>41</v>
      </c>
      <c r="G282" s="7">
        <v>43</v>
      </c>
      <c r="H282" s="16">
        <v>23</v>
      </c>
      <c r="I282" s="23" t="str">
        <f t="shared" si="42"/>
        <v>&lt;a href="http://homepage3.nifty.com/tam2/loto6.htm"&gt;第0282回　抽せん数字 01,09,17,31,41,43　ボーナス数字 23&lt;/a&gt;</v>
      </c>
      <c r="J282" s="18">
        <f t="shared" si="35"/>
      </c>
      <c r="K282" s="21">
        <f t="shared" si="36"/>
        <v>9</v>
      </c>
      <c r="L282" s="21">
        <f t="shared" si="37"/>
      </c>
      <c r="M282" s="21">
        <f t="shared" si="38"/>
      </c>
      <c r="N282" s="21">
        <f t="shared" si="39"/>
      </c>
      <c r="O282" s="21">
        <f t="shared" si="40"/>
      </c>
      <c r="P282" s="17">
        <f t="shared" si="41"/>
      </c>
    </row>
    <row r="283" spans="1:16" ht="13.5">
      <c r="A283" s="12">
        <v>38799</v>
      </c>
      <c r="B283" s="13">
        <v>6</v>
      </c>
      <c r="C283" s="6">
        <v>9</v>
      </c>
      <c r="D283" s="6">
        <v>16</v>
      </c>
      <c r="E283" s="6">
        <v>22</v>
      </c>
      <c r="F283" s="6">
        <v>27</v>
      </c>
      <c r="G283" s="7">
        <v>37</v>
      </c>
      <c r="H283" s="16">
        <v>36</v>
      </c>
      <c r="I283" s="23" t="str">
        <f t="shared" si="42"/>
        <v>&lt;a href="http://homepage3.nifty.com/tam2/loto6.htm"&gt;第0283回　抽せん数字 06,09,16,22,27,37　ボーナス数字 36&lt;/a&gt;</v>
      </c>
      <c r="J283" s="18">
        <f t="shared" si="35"/>
      </c>
      <c r="K283" s="21">
        <f t="shared" si="36"/>
        <v>9</v>
      </c>
      <c r="L283" s="21">
        <f t="shared" si="37"/>
      </c>
      <c r="M283" s="21">
        <f t="shared" si="38"/>
      </c>
      <c r="N283" s="21">
        <f t="shared" si="39"/>
      </c>
      <c r="O283" s="21">
        <f t="shared" si="40"/>
      </c>
      <c r="P283" s="17">
        <f t="shared" si="41"/>
      </c>
    </row>
    <row r="284" spans="1:16" ht="13.5">
      <c r="A284" s="12">
        <v>38806</v>
      </c>
      <c r="B284" s="13">
        <v>20</v>
      </c>
      <c r="C284" s="6">
        <v>26</v>
      </c>
      <c r="D284" s="6">
        <v>30</v>
      </c>
      <c r="E284" s="6">
        <v>33</v>
      </c>
      <c r="F284" s="6">
        <v>35</v>
      </c>
      <c r="G284" s="7">
        <v>38</v>
      </c>
      <c r="H284" s="16">
        <v>4</v>
      </c>
      <c r="I284" s="23" t="str">
        <f aca="true" t="shared" si="43" ref="I284:I538">"&lt;a href="&amp;CHAR(34)&amp;"http://homepage3.nifty.com/tam2/loto6.htm"&amp;CHAR(34)&amp;"&gt;第"&amp;TEXT(ROW(),"000#")&amp;"回　抽せん数字 "&amp;TEXT(B284,"0#")&amp;","&amp;TEXT(C284,"0#")&amp;","&amp;TEXT(D284,"0#")&amp;","&amp;TEXT(E284,"0#")&amp;","&amp;TEXT(F284,"0#")&amp;","&amp;TEXT(G284,"0#")&amp;"　ボーナス数字 "&amp;TEXT(H284,"0#")&amp;"&lt;/a&gt;"</f>
        <v>&lt;a href="http://homepage3.nifty.com/tam2/loto6.htm"&gt;第0284回　抽せん数字 20,26,30,33,35,38　ボーナス数字 04&lt;/a&gt;</v>
      </c>
      <c r="J284" s="18">
        <f t="shared" si="35"/>
      </c>
      <c r="K284" s="21">
        <f t="shared" si="36"/>
      </c>
      <c r="L284" s="21">
        <f t="shared" si="37"/>
      </c>
      <c r="M284" s="21">
        <f t="shared" si="38"/>
      </c>
      <c r="N284" s="21">
        <f t="shared" si="39"/>
      </c>
      <c r="O284" s="21">
        <f t="shared" si="40"/>
      </c>
      <c r="P284" s="17">
        <f t="shared" si="41"/>
      </c>
    </row>
    <row r="285" spans="1:16" ht="13.5">
      <c r="A285" s="12">
        <v>38813</v>
      </c>
      <c r="B285" s="13">
        <v>1</v>
      </c>
      <c r="C285" s="6">
        <v>3</v>
      </c>
      <c r="D285" s="6">
        <v>9</v>
      </c>
      <c r="E285" s="6">
        <v>14</v>
      </c>
      <c r="F285" s="6">
        <v>16</v>
      </c>
      <c r="G285" s="7">
        <v>29</v>
      </c>
      <c r="H285" s="16">
        <v>37</v>
      </c>
      <c r="I285" s="23" t="str">
        <f t="shared" si="43"/>
        <v>&lt;a href="http://homepage3.nifty.com/tam2/loto6.htm"&gt;第0285回　抽せん数字 01,03,09,14,16,29　ボーナス数字 37&lt;/a&gt;</v>
      </c>
      <c r="J285" s="18">
        <f t="shared" si="35"/>
      </c>
      <c r="K285" s="21">
        <f t="shared" si="36"/>
      </c>
      <c r="L285" s="21">
        <f t="shared" si="37"/>
      </c>
      <c r="M285" s="21">
        <f t="shared" si="38"/>
      </c>
      <c r="N285" s="21">
        <f t="shared" si="39"/>
      </c>
      <c r="O285" s="21">
        <f t="shared" si="40"/>
      </c>
      <c r="P285" s="17">
        <f t="shared" si="41"/>
      </c>
    </row>
    <row r="286" spans="1:16" ht="13.5">
      <c r="A286" s="12">
        <v>38820</v>
      </c>
      <c r="B286" s="13">
        <v>10</v>
      </c>
      <c r="C286" s="6">
        <v>11</v>
      </c>
      <c r="D286" s="6">
        <v>14</v>
      </c>
      <c r="E286" s="6">
        <v>28</v>
      </c>
      <c r="F286" s="6">
        <v>31</v>
      </c>
      <c r="G286" s="7">
        <v>41</v>
      </c>
      <c r="H286" s="16">
        <v>3</v>
      </c>
      <c r="I286" s="23" t="str">
        <f t="shared" si="43"/>
        <v>&lt;a href="http://homepage3.nifty.com/tam2/loto6.htm"&gt;第0286回　抽せん数字 10,11,14,28,31,41　ボーナス数字 03&lt;/a&gt;</v>
      </c>
      <c r="J286" s="18">
        <f t="shared" si="35"/>
      </c>
      <c r="K286" s="21">
        <f t="shared" si="36"/>
      </c>
      <c r="L286" s="21">
        <f t="shared" si="37"/>
        <v>14</v>
      </c>
      <c r="M286" s="21">
        <f t="shared" si="38"/>
      </c>
      <c r="N286" s="21">
        <f t="shared" si="39"/>
      </c>
      <c r="O286" s="21">
        <f t="shared" si="40"/>
      </c>
      <c r="P286" s="17">
        <f t="shared" si="41"/>
        <v>3</v>
      </c>
    </row>
    <row r="287" spans="1:16" ht="13.5">
      <c r="A287" s="12">
        <v>38827</v>
      </c>
      <c r="B287" s="13">
        <v>1</v>
      </c>
      <c r="C287" s="6">
        <v>5</v>
      </c>
      <c r="D287" s="6">
        <v>18</v>
      </c>
      <c r="E287" s="6">
        <v>34</v>
      </c>
      <c r="F287" s="6">
        <v>35</v>
      </c>
      <c r="G287" s="7">
        <v>39</v>
      </c>
      <c r="H287" s="16">
        <v>7</v>
      </c>
      <c r="I287" s="23" t="str">
        <f t="shared" si="43"/>
        <v>&lt;a href="http://homepage3.nifty.com/tam2/loto6.htm"&gt;第0287回　抽せん数字 01,05,18,34,35,39　ボーナス数字 07&lt;/a&gt;</v>
      </c>
      <c r="J287" s="18">
        <f t="shared" si="35"/>
      </c>
      <c r="K287" s="21">
        <f t="shared" si="36"/>
      </c>
      <c r="L287" s="21">
        <f t="shared" si="37"/>
      </c>
      <c r="M287" s="21">
        <f t="shared" si="38"/>
      </c>
      <c r="N287" s="21">
        <f t="shared" si="39"/>
      </c>
      <c r="O287" s="21">
        <f t="shared" si="40"/>
      </c>
      <c r="P287" s="17">
        <f t="shared" si="41"/>
      </c>
    </row>
    <row r="288" spans="1:16" ht="13.5">
      <c r="A288" s="12">
        <v>38834</v>
      </c>
      <c r="B288" s="13">
        <v>3</v>
      </c>
      <c r="C288" s="6">
        <v>4</v>
      </c>
      <c r="D288" s="6">
        <v>11</v>
      </c>
      <c r="E288" s="6">
        <v>25</v>
      </c>
      <c r="F288" s="6">
        <v>28</v>
      </c>
      <c r="G288" s="7">
        <v>33</v>
      </c>
      <c r="H288" s="16">
        <v>35</v>
      </c>
      <c r="I288" s="23" t="str">
        <f t="shared" si="43"/>
        <v>&lt;a href="http://homepage3.nifty.com/tam2/loto6.htm"&gt;第0288回　抽せん数字 03,04,11,25,28,33　ボーナス数字 35&lt;/a&gt;</v>
      </c>
      <c r="J288" s="18">
        <f t="shared" si="35"/>
      </c>
      <c r="K288" s="21">
        <f t="shared" si="36"/>
      </c>
      <c r="L288" s="21">
        <f t="shared" si="37"/>
      </c>
      <c r="M288" s="21">
        <f t="shared" si="38"/>
      </c>
      <c r="N288" s="21">
        <f t="shared" si="39"/>
      </c>
      <c r="O288" s="21">
        <f t="shared" si="40"/>
      </c>
      <c r="P288" s="17">
        <f t="shared" si="41"/>
        <v>35</v>
      </c>
    </row>
    <row r="289" spans="1:16" ht="13.5">
      <c r="A289" s="12">
        <v>38841</v>
      </c>
      <c r="B289" s="13">
        <v>7</v>
      </c>
      <c r="C289" s="6">
        <v>9</v>
      </c>
      <c r="D289" s="6">
        <v>12</v>
      </c>
      <c r="E289" s="6">
        <v>17</v>
      </c>
      <c r="F289" s="6">
        <v>34</v>
      </c>
      <c r="G289" s="7">
        <v>38</v>
      </c>
      <c r="H289" s="16">
        <v>3</v>
      </c>
      <c r="I289" s="23" t="str">
        <f t="shared" si="43"/>
        <v>&lt;a href="http://homepage3.nifty.com/tam2/loto6.htm"&gt;第0289回　抽せん数字 07,09,12,17,34,38　ボーナス数字 03&lt;/a&gt;</v>
      </c>
      <c r="J289" s="18">
        <f t="shared" si="35"/>
      </c>
      <c r="K289" s="21">
        <f t="shared" si="36"/>
      </c>
      <c r="L289" s="21">
        <f t="shared" si="37"/>
      </c>
      <c r="M289" s="21">
        <f t="shared" si="38"/>
      </c>
      <c r="N289" s="21">
        <f t="shared" si="39"/>
      </c>
      <c r="O289" s="21">
        <f t="shared" si="40"/>
      </c>
      <c r="P289" s="17">
        <f t="shared" si="41"/>
        <v>3</v>
      </c>
    </row>
    <row r="290" spans="1:16" ht="13.5">
      <c r="A290" s="12">
        <v>38848</v>
      </c>
      <c r="B290" s="13">
        <v>11</v>
      </c>
      <c r="C290" s="6">
        <v>13</v>
      </c>
      <c r="D290" s="6">
        <v>15</v>
      </c>
      <c r="E290" s="6">
        <v>17</v>
      </c>
      <c r="F290" s="6">
        <v>22</v>
      </c>
      <c r="G290" s="7">
        <v>43</v>
      </c>
      <c r="H290" s="16">
        <v>8</v>
      </c>
      <c r="I290" s="23" t="str">
        <f t="shared" si="43"/>
        <v>&lt;a href="http://homepage3.nifty.com/tam2/loto6.htm"&gt;第0290回　抽せん数字 11,13,15,17,22,43　ボーナス数字 08&lt;/a&gt;</v>
      </c>
      <c r="J290" s="18">
        <f t="shared" si="35"/>
      </c>
      <c r="K290" s="21">
        <f t="shared" si="36"/>
      </c>
      <c r="L290" s="21">
        <f t="shared" si="37"/>
      </c>
      <c r="M290" s="21">
        <f t="shared" si="38"/>
        <v>17</v>
      </c>
      <c r="N290" s="21">
        <f t="shared" si="39"/>
      </c>
      <c r="O290" s="21">
        <f t="shared" si="40"/>
      </c>
      <c r="P290" s="17">
        <f t="shared" si="41"/>
      </c>
    </row>
    <row r="291" spans="1:16" ht="13.5">
      <c r="A291" s="12">
        <v>38855</v>
      </c>
      <c r="B291" s="13">
        <v>10</v>
      </c>
      <c r="C291" s="6">
        <v>15</v>
      </c>
      <c r="D291" s="6">
        <v>20</v>
      </c>
      <c r="E291" s="6">
        <v>28</v>
      </c>
      <c r="F291" s="6">
        <v>41</v>
      </c>
      <c r="G291" s="7">
        <v>43</v>
      </c>
      <c r="H291" s="16">
        <v>19</v>
      </c>
      <c r="I291" s="23" t="str">
        <f t="shared" si="43"/>
        <v>&lt;a href="http://homepage3.nifty.com/tam2/loto6.htm"&gt;第0291回　抽せん数字 10,15,20,28,41,43　ボーナス数字 19&lt;/a&gt;</v>
      </c>
      <c r="J291" s="18">
        <f t="shared" si="35"/>
      </c>
      <c r="K291" s="21">
        <f t="shared" si="36"/>
        <v>15</v>
      </c>
      <c r="L291" s="21">
        <f t="shared" si="37"/>
      </c>
      <c r="M291" s="21">
        <f t="shared" si="38"/>
      </c>
      <c r="N291" s="21">
        <f t="shared" si="39"/>
      </c>
      <c r="O291" s="21">
        <f t="shared" si="40"/>
        <v>43</v>
      </c>
      <c r="P291" s="17">
        <f t="shared" si="41"/>
      </c>
    </row>
    <row r="292" spans="1:16" ht="13.5">
      <c r="A292" s="12">
        <v>38862</v>
      </c>
      <c r="B292" s="13">
        <v>7</v>
      </c>
      <c r="C292" s="6">
        <v>14</v>
      </c>
      <c r="D292" s="6">
        <v>27</v>
      </c>
      <c r="E292" s="6">
        <v>31</v>
      </c>
      <c r="F292" s="6">
        <v>34</v>
      </c>
      <c r="G292" s="7">
        <v>39</v>
      </c>
      <c r="H292" s="16">
        <v>40</v>
      </c>
      <c r="I292" s="23" t="str">
        <f t="shared" si="43"/>
        <v>&lt;a href="http://homepage3.nifty.com/tam2/loto6.htm"&gt;第0292回　抽せん数字 07,14,27,31,34,39　ボーナス数字 40&lt;/a&gt;</v>
      </c>
      <c r="J292" s="18">
        <f t="shared" si="35"/>
      </c>
      <c r="K292" s="21">
        <f t="shared" si="36"/>
      </c>
      <c r="L292" s="21">
        <f t="shared" si="37"/>
      </c>
      <c r="M292" s="21">
        <f t="shared" si="38"/>
      </c>
      <c r="N292" s="21">
        <f t="shared" si="39"/>
      </c>
      <c r="O292" s="21">
        <f t="shared" si="40"/>
      </c>
      <c r="P292" s="17">
        <f t="shared" si="41"/>
      </c>
    </row>
    <row r="293" spans="1:16" ht="13.5">
      <c r="A293" s="12">
        <v>38869</v>
      </c>
      <c r="B293" s="13">
        <v>6</v>
      </c>
      <c r="C293" s="6">
        <v>8</v>
      </c>
      <c r="D293" s="6">
        <v>15</v>
      </c>
      <c r="E293" s="6">
        <v>17</v>
      </c>
      <c r="F293" s="6">
        <v>36</v>
      </c>
      <c r="G293" s="7">
        <v>43</v>
      </c>
      <c r="H293" s="16">
        <v>38</v>
      </c>
      <c r="I293" s="23" t="str">
        <f t="shared" si="43"/>
        <v>&lt;a href="http://homepage3.nifty.com/tam2/loto6.htm"&gt;第0293回　抽せん数字 06,08,15,17,36,43　ボーナス数字 38&lt;/a&gt;</v>
      </c>
      <c r="J293" s="18">
        <f t="shared" si="35"/>
      </c>
      <c r="K293" s="21">
        <f t="shared" si="36"/>
      </c>
      <c r="L293" s="21">
        <f t="shared" si="37"/>
      </c>
      <c r="M293" s="21">
        <f t="shared" si="38"/>
      </c>
      <c r="N293" s="21">
        <f t="shared" si="39"/>
      </c>
      <c r="O293" s="21">
        <f t="shared" si="40"/>
      </c>
      <c r="P293" s="17">
        <f t="shared" si="41"/>
      </c>
    </row>
    <row r="294" spans="1:16" ht="13.5">
      <c r="A294" s="12">
        <v>38876</v>
      </c>
      <c r="B294" s="13">
        <v>2</v>
      </c>
      <c r="C294" s="6">
        <v>5</v>
      </c>
      <c r="D294" s="6">
        <v>13</v>
      </c>
      <c r="E294" s="6">
        <v>14</v>
      </c>
      <c r="F294" s="6">
        <v>17</v>
      </c>
      <c r="G294" s="7">
        <v>20</v>
      </c>
      <c r="H294" s="16">
        <v>21</v>
      </c>
      <c r="I294" s="23" t="str">
        <f t="shared" si="43"/>
        <v>&lt;a href="http://homepage3.nifty.com/tam2/loto6.htm"&gt;第0294回　抽せん数字 02,05,13,14,17,20　ボーナス数字 21&lt;/a&gt;</v>
      </c>
      <c r="J294" s="18">
        <f t="shared" si="35"/>
      </c>
      <c r="K294" s="21">
        <f t="shared" si="36"/>
      </c>
      <c r="L294" s="21">
        <f t="shared" si="37"/>
      </c>
      <c r="M294" s="21">
        <f t="shared" si="38"/>
      </c>
      <c r="N294" s="21">
        <f t="shared" si="39"/>
        <v>17</v>
      </c>
      <c r="O294" s="21">
        <f t="shared" si="40"/>
      </c>
      <c r="P294" s="17">
        <f t="shared" si="41"/>
      </c>
    </row>
    <row r="295" spans="1:16" ht="13.5">
      <c r="A295" s="12">
        <v>38883</v>
      </c>
      <c r="B295" s="13">
        <v>9</v>
      </c>
      <c r="C295" s="6">
        <v>12</v>
      </c>
      <c r="D295" s="6">
        <v>18</v>
      </c>
      <c r="E295" s="6">
        <v>20</v>
      </c>
      <c r="F295" s="6">
        <v>37</v>
      </c>
      <c r="G295" s="7">
        <v>43</v>
      </c>
      <c r="H295" s="16">
        <v>5</v>
      </c>
      <c r="I295" s="23" t="str">
        <f t="shared" si="43"/>
        <v>&lt;a href="http://homepage3.nifty.com/tam2/loto6.htm"&gt;第0295回　抽せん数字 09,12,18,20,37,43　ボーナス数字 05&lt;/a&gt;</v>
      </c>
      <c r="J295" s="18">
        <f t="shared" si="35"/>
      </c>
      <c r="K295" s="21">
        <f t="shared" si="36"/>
      </c>
      <c r="L295" s="21">
        <f t="shared" si="37"/>
      </c>
      <c r="M295" s="21">
        <f t="shared" si="38"/>
        <v>20</v>
      </c>
      <c r="N295" s="21">
        <f t="shared" si="39"/>
      </c>
      <c r="O295" s="21">
        <f t="shared" si="40"/>
      </c>
      <c r="P295" s="17">
        <f t="shared" si="41"/>
        <v>5</v>
      </c>
    </row>
    <row r="296" spans="1:16" ht="13.5">
      <c r="A296" s="12">
        <v>38890</v>
      </c>
      <c r="B296" s="13">
        <v>4</v>
      </c>
      <c r="C296" s="6">
        <v>19</v>
      </c>
      <c r="D296" s="6">
        <v>27</v>
      </c>
      <c r="E296" s="6">
        <v>30</v>
      </c>
      <c r="F296" s="6">
        <v>31</v>
      </c>
      <c r="G296" s="7">
        <v>37</v>
      </c>
      <c r="H296" s="16">
        <v>10</v>
      </c>
      <c r="I296" s="23" t="str">
        <f t="shared" si="43"/>
        <v>&lt;a href="http://homepage3.nifty.com/tam2/loto6.htm"&gt;第0296回　抽せん数字 04,19,27,30,31,37　ボーナス数字 10&lt;/a&gt;</v>
      </c>
      <c r="J296" s="18">
        <f t="shared" si="35"/>
      </c>
      <c r="K296" s="21">
        <f t="shared" si="36"/>
      </c>
      <c r="L296" s="21">
        <f t="shared" si="37"/>
      </c>
      <c r="M296" s="21">
        <f t="shared" si="38"/>
      </c>
      <c r="N296" s="21">
        <f t="shared" si="39"/>
      </c>
      <c r="O296" s="21">
        <f t="shared" si="40"/>
        <v>37</v>
      </c>
      <c r="P296" s="17">
        <f t="shared" si="41"/>
      </c>
    </row>
    <row r="297" spans="1:16" ht="13.5">
      <c r="A297" s="12">
        <v>38897</v>
      </c>
      <c r="B297" s="13">
        <v>6</v>
      </c>
      <c r="C297" s="6">
        <v>8</v>
      </c>
      <c r="D297" s="6">
        <v>9</v>
      </c>
      <c r="E297" s="6">
        <v>20</v>
      </c>
      <c r="F297" s="6">
        <v>38</v>
      </c>
      <c r="G297" s="7">
        <v>40</v>
      </c>
      <c r="H297" s="16">
        <v>2</v>
      </c>
      <c r="I297" s="23" t="str">
        <f t="shared" si="43"/>
        <v>&lt;a href="http://homepage3.nifty.com/tam2/loto6.htm"&gt;第0297回　抽せん数字 06,08,09,20,38,40　ボーナス数字 02&lt;/a&gt;</v>
      </c>
      <c r="J297" s="18">
        <f t="shared" si="35"/>
      </c>
      <c r="K297" s="21">
        <f t="shared" si="36"/>
      </c>
      <c r="L297" s="21">
        <f t="shared" si="37"/>
      </c>
      <c r="M297" s="21">
        <f t="shared" si="38"/>
      </c>
      <c r="N297" s="21">
        <f t="shared" si="39"/>
      </c>
      <c r="O297" s="21">
        <f t="shared" si="40"/>
      </c>
      <c r="P297" s="17">
        <f t="shared" si="41"/>
      </c>
    </row>
    <row r="298" spans="1:16" ht="13.5">
      <c r="A298" s="12">
        <v>38904</v>
      </c>
      <c r="B298" s="13">
        <v>12</v>
      </c>
      <c r="C298" s="6">
        <v>25</v>
      </c>
      <c r="D298" s="6">
        <v>29</v>
      </c>
      <c r="E298" s="6">
        <v>31</v>
      </c>
      <c r="F298" s="6">
        <v>35</v>
      </c>
      <c r="G298" s="7">
        <v>40</v>
      </c>
      <c r="H298" s="16">
        <v>26</v>
      </c>
      <c r="I298" s="23" t="str">
        <f t="shared" si="43"/>
        <v>&lt;a href="http://homepage3.nifty.com/tam2/loto6.htm"&gt;第0298回　抽せん数字 12,25,29,31,35,40　ボーナス数字 26&lt;/a&gt;</v>
      </c>
      <c r="J298" s="18">
        <f t="shared" si="35"/>
      </c>
      <c r="K298" s="21">
        <f t="shared" si="36"/>
      </c>
      <c r="L298" s="21">
        <f t="shared" si="37"/>
      </c>
      <c r="M298" s="21">
        <f t="shared" si="38"/>
      </c>
      <c r="N298" s="21">
        <f t="shared" si="39"/>
      </c>
      <c r="O298" s="21">
        <f t="shared" si="40"/>
        <v>40</v>
      </c>
      <c r="P298" s="17">
        <f t="shared" si="41"/>
      </c>
    </row>
    <row r="299" spans="1:16" ht="13.5">
      <c r="A299" s="12">
        <v>38911</v>
      </c>
      <c r="B299" s="13">
        <v>2</v>
      </c>
      <c r="C299" s="6">
        <v>4</v>
      </c>
      <c r="D299" s="6">
        <v>5</v>
      </c>
      <c r="E299" s="6">
        <v>17</v>
      </c>
      <c r="F299" s="6">
        <v>35</v>
      </c>
      <c r="G299" s="7">
        <v>41</v>
      </c>
      <c r="H299" s="16">
        <v>18</v>
      </c>
      <c r="I299" s="23" t="str">
        <f t="shared" si="43"/>
        <v>&lt;a href="http://homepage3.nifty.com/tam2/loto6.htm"&gt;第0299回　抽せん数字 02,04,05,17,35,41　ボーナス数字 18&lt;/a&gt;</v>
      </c>
      <c r="J299" s="18">
        <f t="shared" si="35"/>
      </c>
      <c r="K299" s="21">
        <f t="shared" si="36"/>
      </c>
      <c r="L299" s="21">
        <f t="shared" si="37"/>
      </c>
      <c r="M299" s="21">
        <f t="shared" si="38"/>
      </c>
      <c r="N299" s="21">
        <f t="shared" si="39"/>
        <v>35</v>
      </c>
      <c r="O299" s="21">
        <f t="shared" si="40"/>
      </c>
      <c r="P299" s="17">
        <f t="shared" si="41"/>
      </c>
    </row>
    <row r="300" spans="1:16" ht="13.5">
      <c r="A300" s="12">
        <v>38918</v>
      </c>
      <c r="B300" s="13">
        <v>4</v>
      </c>
      <c r="C300" s="6">
        <v>7</v>
      </c>
      <c r="D300" s="6">
        <v>29</v>
      </c>
      <c r="E300" s="6">
        <v>33</v>
      </c>
      <c r="F300" s="6">
        <v>36</v>
      </c>
      <c r="G300" s="7">
        <v>39</v>
      </c>
      <c r="H300" s="16">
        <v>9</v>
      </c>
      <c r="I300" s="23" t="str">
        <f t="shared" si="43"/>
        <v>&lt;a href="http://homepage3.nifty.com/tam2/loto6.htm"&gt;第0300回　抽せん数字 04,07,29,33,36,39　ボーナス数字 09&lt;/a&gt;</v>
      </c>
      <c r="J300" s="18">
        <f t="shared" si="35"/>
        <v>4</v>
      </c>
      <c r="K300" s="21">
        <f t="shared" si="36"/>
      </c>
      <c r="L300" s="21">
        <f t="shared" si="37"/>
      </c>
      <c r="M300" s="21">
        <f t="shared" si="38"/>
      </c>
      <c r="N300" s="21">
        <f t="shared" si="39"/>
      </c>
      <c r="O300" s="21">
        <f t="shared" si="40"/>
      </c>
      <c r="P300" s="17">
        <f t="shared" si="41"/>
      </c>
    </row>
    <row r="301" spans="1:16" ht="13.5">
      <c r="A301" s="12">
        <v>38925</v>
      </c>
      <c r="B301" s="13">
        <v>4</v>
      </c>
      <c r="C301" s="6">
        <v>5</v>
      </c>
      <c r="D301" s="6">
        <v>6</v>
      </c>
      <c r="E301" s="6">
        <v>9</v>
      </c>
      <c r="F301" s="6">
        <v>10</v>
      </c>
      <c r="G301" s="7">
        <v>11</v>
      </c>
      <c r="H301" s="16">
        <v>33</v>
      </c>
      <c r="I301" s="23" t="str">
        <f t="shared" si="43"/>
        <v>&lt;a href="http://homepage3.nifty.com/tam2/loto6.htm"&gt;第0301回　抽せん数字 04,05,06,09,10,11　ボーナス数字 33&lt;/a&gt;</v>
      </c>
      <c r="J301" s="18">
        <f t="shared" si="35"/>
        <v>4</v>
      </c>
      <c r="K301" s="21">
        <f t="shared" si="36"/>
      </c>
      <c r="L301" s="21">
        <f t="shared" si="37"/>
      </c>
      <c r="M301" s="21">
        <f t="shared" si="38"/>
        <v>9</v>
      </c>
      <c r="N301" s="21">
        <f t="shared" si="39"/>
      </c>
      <c r="O301" s="21">
        <f t="shared" si="40"/>
      </c>
      <c r="P301" s="17">
        <f t="shared" si="41"/>
        <v>33</v>
      </c>
    </row>
    <row r="302" spans="1:16" ht="13.5">
      <c r="A302" s="12">
        <v>38932</v>
      </c>
      <c r="B302" s="13">
        <v>2</v>
      </c>
      <c r="C302" s="6">
        <v>4</v>
      </c>
      <c r="D302" s="6">
        <v>13</v>
      </c>
      <c r="E302" s="6">
        <v>23</v>
      </c>
      <c r="F302" s="6">
        <v>38</v>
      </c>
      <c r="G302" s="7">
        <v>40</v>
      </c>
      <c r="H302" s="16">
        <v>24</v>
      </c>
      <c r="I302" s="23" t="str">
        <f t="shared" si="43"/>
        <v>&lt;a href="http://homepage3.nifty.com/tam2/loto6.htm"&gt;第0302回　抽せん数字 02,04,13,23,38,40　ボーナス数字 24&lt;/a&gt;</v>
      </c>
      <c r="J302" s="18">
        <f t="shared" si="35"/>
      </c>
      <c r="K302" s="21">
        <f t="shared" si="36"/>
        <v>4</v>
      </c>
      <c r="L302" s="21">
        <f t="shared" si="37"/>
      </c>
      <c r="M302" s="21">
        <f t="shared" si="38"/>
      </c>
      <c r="N302" s="21">
        <f t="shared" si="39"/>
      </c>
      <c r="O302" s="21">
        <f t="shared" si="40"/>
      </c>
      <c r="P302" s="17">
        <f t="shared" si="41"/>
      </c>
    </row>
    <row r="303" spans="1:16" ht="13.5">
      <c r="A303" s="12">
        <v>38939</v>
      </c>
      <c r="B303" s="13">
        <v>4</v>
      </c>
      <c r="C303" s="6">
        <v>24</v>
      </c>
      <c r="D303" s="6">
        <v>31</v>
      </c>
      <c r="E303" s="6">
        <v>35</v>
      </c>
      <c r="F303" s="6">
        <v>37</v>
      </c>
      <c r="G303" s="7">
        <v>39</v>
      </c>
      <c r="H303" s="16">
        <v>13</v>
      </c>
      <c r="I303" s="23" t="str">
        <f t="shared" si="43"/>
        <v>&lt;a href="http://homepage3.nifty.com/tam2/loto6.htm"&gt;第0303回　抽せん数字 04,24,31,35,37,39　ボーナス数字 13&lt;/a&gt;</v>
      </c>
      <c r="J303" s="18">
        <f t="shared" si="35"/>
        <v>4</v>
      </c>
      <c r="K303" s="21">
        <f t="shared" si="36"/>
        <v>24</v>
      </c>
      <c r="L303" s="21">
        <f t="shared" si="37"/>
      </c>
      <c r="M303" s="21">
        <f t="shared" si="38"/>
      </c>
      <c r="N303" s="21">
        <f t="shared" si="39"/>
      </c>
      <c r="O303" s="21">
        <f t="shared" si="40"/>
      </c>
      <c r="P303" s="17">
        <f t="shared" si="41"/>
        <v>13</v>
      </c>
    </row>
    <row r="304" spans="1:16" ht="13.5">
      <c r="A304" s="12">
        <v>38946</v>
      </c>
      <c r="B304" s="13">
        <v>3</v>
      </c>
      <c r="C304" s="6">
        <v>7</v>
      </c>
      <c r="D304" s="6">
        <v>8</v>
      </c>
      <c r="E304" s="6">
        <v>15</v>
      </c>
      <c r="F304" s="6">
        <v>17</v>
      </c>
      <c r="G304" s="7">
        <v>31</v>
      </c>
      <c r="H304" s="16">
        <v>27</v>
      </c>
      <c r="I304" s="23" t="str">
        <f t="shared" si="43"/>
        <v>&lt;a href="http://homepage3.nifty.com/tam2/loto6.htm"&gt;第0304回　抽せん数字 03,07,08,15,17,31　ボーナス数字 27&lt;/a&gt;</v>
      </c>
      <c r="J304" s="18">
        <f t="shared" si="35"/>
      </c>
      <c r="K304" s="21">
        <f t="shared" si="36"/>
      </c>
      <c r="L304" s="21">
        <f t="shared" si="37"/>
      </c>
      <c r="M304" s="21">
        <f t="shared" si="38"/>
      </c>
      <c r="N304" s="21">
        <f t="shared" si="39"/>
      </c>
      <c r="O304" s="21">
        <f t="shared" si="40"/>
        <v>31</v>
      </c>
      <c r="P304" s="17">
        <f t="shared" si="41"/>
      </c>
    </row>
    <row r="305" spans="1:16" ht="13.5">
      <c r="A305" s="12">
        <v>38953</v>
      </c>
      <c r="B305" s="13">
        <v>1</v>
      </c>
      <c r="C305" s="6">
        <v>2</v>
      </c>
      <c r="D305" s="6">
        <v>5</v>
      </c>
      <c r="E305" s="6">
        <v>23</v>
      </c>
      <c r="F305" s="6">
        <v>31</v>
      </c>
      <c r="G305" s="7">
        <v>34</v>
      </c>
      <c r="H305" s="16">
        <v>43</v>
      </c>
      <c r="I305" s="23" t="str">
        <f t="shared" si="43"/>
        <v>&lt;a href="http://homepage3.nifty.com/tam2/loto6.htm"&gt;第0305回　抽せん数字 01,02,05,23,31,34　ボーナス数字 43&lt;/a&gt;</v>
      </c>
      <c r="J305" s="18">
        <f t="shared" si="35"/>
      </c>
      <c r="K305" s="21">
        <f t="shared" si="36"/>
      </c>
      <c r="L305" s="21">
        <f t="shared" si="37"/>
      </c>
      <c r="M305" s="21">
        <f t="shared" si="38"/>
      </c>
      <c r="N305" s="21">
        <f t="shared" si="39"/>
        <v>31</v>
      </c>
      <c r="O305" s="21">
        <f t="shared" si="40"/>
      </c>
      <c r="P305" s="17">
        <f t="shared" si="41"/>
      </c>
    </row>
    <row r="306" spans="1:16" ht="13.5">
      <c r="A306" s="12">
        <v>38960</v>
      </c>
      <c r="B306" s="13">
        <v>1</v>
      </c>
      <c r="C306" s="6">
        <v>20</v>
      </c>
      <c r="D306" s="6">
        <v>25</v>
      </c>
      <c r="E306" s="6">
        <v>28</v>
      </c>
      <c r="F306" s="6">
        <v>31</v>
      </c>
      <c r="G306" s="7">
        <v>42</v>
      </c>
      <c r="H306" s="16">
        <v>2</v>
      </c>
      <c r="I306" s="23" t="str">
        <f t="shared" si="43"/>
        <v>&lt;a href="http://homepage3.nifty.com/tam2/loto6.htm"&gt;第0306回　抽せん数字 01,20,25,28,31,42　ボーナス数字 02&lt;/a&gt;</v>
      </c>
      <c r="J306" s="18">
        <f t="shared" si="35"/>
        <v>1</v>
      </c>
      <c r="K306" s="21">
        <f t="shared" si="36"/>
      </c>
      <c r="L306" s="21">
        <f t="shared" si="37"/>
      </c>
      <c r="M306" s="21">
        <f t="shared" si="38"/>
      </c>
      <c r="N306" s="21">
        <f t="shared" si="39"/>
        <v>31</v>
      </c>
      <c r="O306" s="21">
        <f t="shared" si="40"/>
      </c>
      <c r="P306" s="17">
        <f t="shared" si="41"/>
        <v>2</v>
      </c>
    </row>
    <row r="307" spans="1:16" ht="13.5">
      <c r="A307" s="12">
        <v>38967</v>
      </c>
      <c r="B307" s="13">
        <v>1</v>
      </c>
      <c r="C307" s="6">
        <v>7</v>
      </c>
      <c r="D307" s="6">
        <v>11</v>
      </c>
      <c r="E307" s="6">
        <v>32</v>
      </c>
      <c r="F307" s="6">
        <v>33</v>
      </c>
      <c r="G307" s="7">
        <v>40</v>
      </c>
      <c r="H307" s="16">
        <v>27</v>
      </c>
      <c r="I307" s="23" t="str">
        <f t="shared" si="43"/>
        <v>&lt;a href="http://homepage3.nifty.com/tam2/loto6.htm"&gt;第0307回　抽せん数字 01,07,11,32,33,40　ボーナス数字 27&lt;/a&gt;</v>
      </c>
      <c r="J307" s="18">
        <f t="shared" si="35"/>
        <v>1</v>
      </c>
      <c r="K307" s="21">
        <f t="shared" si="36"/>
      </c>
      <c r="L307" s="21">
        <f t="shared" si="37"/>
      </c>
      <c r="M307" s="21">
        <f t="shared" si="38"/>
      </c>
      <c r="N307" s="21">
        <f t="shared" si="39"/>
      </c>
      <c r="O307" s="21">
        <f t="shared" si="40"/>
      </c>
      <c r="P307" s="17">
        <f t="shared" si="41"/>
      </c>
    </row>
    <row r="308" spans="1:16" ht="13.5">
      <c r="A308" s="12">
        <v>38974</v>
      </c>
      <c r="B308" s="13">
        <v>3</v>
      </c>
      <c r="C308" s="6">
        <v>13</v>
      </c>
      <c r="D308" s="6">
        <v>18</v>
      </c>
      <c r="E308" s="6">
        <v>20</v>
      </c>
      <c r="F308" s="6">
        <v>23</v>
      </c>
      <c r="G308" s="7">
        <v>28</v>
      </c>
      <c r="H308" s="16">
        <v>35</v>
      </c>
      <c r="I308" s="23" t="str">
        <f t="shared" si="43"/>
        <v>&lt;a href="http://homepage3.nifty.com/tam2/loto6.htm"&gt;第0308回　抽せん数字 03,13,18,20,23,28　ボーナス数字 35&lt;/a&gt;</v>
      </c>
      <c r="J308" s="18">
        <f t="shared" si="35"/>
      </c>
      <c r="K308" s="21">
        <f t="shared" si="36"/>
      </c>
      <c r="L308" s="21">
        <f t="shared" si="37"/>
      </c>
      <c r="M308" s="21">
        <f t="shared" si="38"/>
      </c>
      <c r="N308" s="21">
        <f t="shared" si="39"/>
      </c>
      <c r="O308" s="21">
        <f t="shared" si="40"/>
      </c>
      <c r="P308" s="17">
        <f t="shared" si="41"/>
      </c>
    </row>
    <row r="309" spans="1:16" ht="13.5">
      <c r="A309" s="12">
        <v>38981</v>
      </c>
      <c r="B309" s="13">
        <v>1</v>
      </c>
      <c r="C309" s="6">
        <v>4</v>
      </c>
      <c r="D309" s="6">
        <v>26</v>
      </c>
      <c r="E309" s="6">
        <v>36</v>
      </c>
      <c r="F309" s="6">
        <v>41</v>
      </c>
      <c r="G309" s="7">
        <v>42</v>
      </c>
      <c r="H309" s="16">
        <v>9</v>
      </c>
      <c r="I309" s="23" t="str">
        <f t="shared" si="43"/>
        <v>&lt;a href="http://homepage3.nifty.com/tam2/loto6.htm"&gt;第0309回　抽せん数字 01,04,26,36,41,42　ボーナス数字 09&lt;/a&gt;</v>
      </c>
      <c r="J309" s="18">
        <f t="shared" si="35"/>
      </c>
      <c r="K309" s="21">
        <f t="shared" si="36"/>
      </c>
      <c r="L309" s="21">
        <f t="shared" si="37"/>
      </c>
      <c r="M309" s="21">
        <f t="shared" si="38"/>
      </c>
      <c r="N309" s="21">
        <f t="shared" si="39"/>
      </c>
      <c r="O309" s="21">
        <f t="shared" si="40"/>
      </c>
      <c r="P309" s="17">
        <f t="shared" si="41"/>
      </c>
    </row>
    <row r="310" spans="1:16" ht="13.5">
      <c r="A310" s="12">
        <v>38988</v>
      </c>
      <c r="B310" s="13">
        <v>3</v>
      </c>
      <c r="C310" s="6">
        <v>4</v>
      </c>
      <c r="D310" s="6">
        <v>5</v>
      </c>
      <c r="E310" s="6">
        <v>18</v>
      </c>
      <c r="F310" s="6">
        <v>28</v>
      </c>
      <c r="G310" s="7">
        <v>37</v>
      </c>
      <c r="H310" s="16">
        <v>26</v>
      </c>
      <c r="I310" s="23" t="str">
        <f t="shared" si="43"/>
        <v>&lt;a href="http://homepage3.nifty.com/tam2/loto6.htm"&gt;第0310回　抽せん数字 03,04,05,18,28,37　ボーナス数字 26&lt;/a&gt;</v>
      </c>
      <c r="J310" s="18">
        <f t="shared" si="35"/>
      </c>
      <c r="K310" s="21">
        <f t="shared" si="36"/>
        <v>4</v>
      </c>
      <c r="L310" s="21">
        <f t="shared" si="37"/>
      </c>
      <c r="M310" s="21">
        <f t="shared" si="38"/>
      </c>
      <c r="N310" s="21">
        <f t="shared" si="39"/>
      </c>
      <c r="O310" s="21">
        <f t="shared" si="40"/>
      </c>
      <c r="P310" s="17">
        <f t="shared" si="41"/>
        <v>26</v>
      </c>
    </row>
    <row r="311" spans="1:16" ht="13.5">
      <c r="A311" s="12">
        <v>38995</v>
      </c>
      <c r="B311" s="13">
        <v>1</v>
      </c>
      <c r="C311" s="6">
        <v>16</v>
      </c>
      <c r="D311" s="6">
        <v>22</v>
      </c>
      <c r="E311" s="6">
        <v>36</v>
      </c>
      <c r="F311" s="6">
        <v>37</v>
      </c>
      <c r="G311" s="7">
        <v>42</v>
      </c>
      <c r="H311" s="16">
        <v>34</v>
      </c>
      <c r="I311" s="23" t="str">
        <f t="shared" si="43"/>
        <v>&lt;a href="http://homepage3.nifty.com/tam2/loto6.htm"&gt;第0311回　抽せん数字 01,16,22,36,37,42　ボーナス数字 34&lt;/a&gt;</v>
      </c>
      <c r="J311" s="18">
        <f t="shared" si="35"/>
      </c>
      <c r="K311" s="21">
        <f t="shared" si="36"/>
      </c>
      <c r="L311" s="21">
        <f t="shared" si="37"/>
      </c>
      <c r="M311" s="21">
        <f t="shared" si="38"/>
      </c>
      <c r="N311" s="21">
        <f t="shared" si="39"/>
        <v>37</v>
      </c>
      <c r="O311" s="21">
        <f t="shared" si="40"/>
      </c>
      <c r="P311" s="17">
        <f t="shared" si="41"/>
      </c>
    </row>
    <row r="312" spans="1:16" ht="13.5">
      <c r="A312" s="12">
        <v>39002</v>
      </c>
      <c r="B312" s="13">
        <v>2</v>
      </c>
      <c r="C312" s="6">
        <v>17</v>
      </c>
      <c r="D312" s="6">
        <v>22</v>
      </c>
      <c r="E312" s="6">
        <v>29</v>
      </c>
      <c r="F312" s="6">
        <v>38</v>
      </c>
      <c r="G312" s="7">
        <v>42</v>
      </c>
      <c r="H312" s="16">
        <v>16</v>
      </c>
      <c r="I312" s="23" t="str">
        <f t="shared" si="43"/>
        <v>&lt;a href="http://homepage3.nifty.com/tam2/loto6.htm"&gt;第0312回　抽せん数字 02,17,22,29,38,42　ボーナス数字 16&lt;/a&gt;</v>
      </c>
      <c r="J312" s="18">
        <f t="shared" si="35"/>
      </c>
      <c r="K312" s="21">
        <f t="shared" si="36"/>
      </c>
      <c r="L312" s="21">
        <f t="shared" si="37"/>
        <v>22</v>
      </c>
      <c r="M312" s="21">
        <f t="shared" si="38"/>
      </c>
      <c r="N312" s="21">
        <f t="shared" si="39"/>
      </c>
      <c r="O312" s="21">
        <f t="shared" si="40"/>
        <v>42</v>
      </c>
      <c r="P312" s="17">
        <f t="shared" si="41"/>
        <v>16</v>
      </c>
    </row>
    <row r="313" spans="1:16" ht="13.5">
      <c r="A313" s="12">
        <v>39009</v>
      </c>
      <c r="B313" s="13">
        <v>1</v>
      </c>
      <c r="C313" s="6">
        <v>19</v>
      </c>
      <c r="D313" s="6">
        <v>21</v>
      </c>
      <c r="E313" s="6">
        <v>31</v>
      </c>
      <c r="F313" s="6">
        <v>32</v>
      </c>
      <c r="G313" s="7">
        <v>40</v>
      </c>
      <c r="H313" s="16">
        <v>33</v>
      </c>
      <c r="I313" s="23" t="str">
        <f t="shared" si="43"/>
        <v>&lt;a href="http://homepage3.nifty.com/tam2/loto6.htm"&gt;第0313回　抽せん数字 01,19,21,31,32,40　ボーナス数字 33&lt;/a&gt;</v>
      </c>
      <c r="J313" s="18">
        <f t="shared" si="35"/>
      </c>
      <c r="K313" s="21">
        <f t="shared" si="36"/>
      </c>
      <c r="L313" s="21">
        <f t="shared" si="37"/>
      </c>
      <c r="M313" s="21">
        <f t="shared" si="38"/>
      </c>
      <c r="N313" s="21">
        <f t="shared" si="39"/>
      </c>
      <c r="O313" s="21">
        <f t="shared" si="40"/>
      </c>
      <c r="P313" s="17">
        <f t="shared" si="41"/>
      </c>
    </row>
    <row r="314" spans="1:16" ht="13.5">
      <c r="A314" s="12">
        <v>39016</v>
      </c>
      <c r="B314" s="13">
        <v>3</v>
      </c>
      <c r="C314" s="6">
        <v>8</v>
      </c>
      <c r="D314" s="6">
        <v>14</v>
      </c>
      <c r="E314" s="6">
        <v>30</v>
      </c>
      <c r="F314" s="6">
        <v>38</v>
      </c>
      <c r="G314" s="7">
        <v>43</v>
      </c>
      <c r="H314" s="16">
        <v>6</v>
      </c>
      <c r="I314" s="23" t="str">
        <f t="shared" si="43"/>
        <v>&lt;a href="http://homepage3.nifty.com/tam2/loto6.htm"&gt;第0314回　抽せん数字 03,08,14,30,38,43　ボーナス数字 06&lt;/a&gt;</v>
      </c>
      <c r="J314" s="18">
        <f t="shared" si="35"/>
      </c>
      <c r="K314" s="21">
        <f t="shared" si="36"/>
      </c>
      <c r="L314" s="21">
        <f t="shared" si="37"/>
      </c>
      <c r="M314" s="21">
        <f t="shared" si="38"/>
      </c>
      <c r="N314" s="21">
        <f t="shared" si="39"/>
      </c>
      <c r="O314" s="21">
        <f t="shared" si="40"/>
      </c>
      <c r="P314" s="17">
        <f t="shared" si="41"/>
      </c>
    </row>
    <row r="315" spans="1:16" ht="13.5">
      <c r="A315" s="12">
        <v>39023</v>
      </c>
      <c r="B315" s="13">
        <v>1</v>
      </c>
      <c r="C315" s="6">
        <v>2</v>
      </c>
      <c r="D315" s="6">
        <v>17</v>
      </c>
      <c r="E315" s="6">
        <v>24</v>
      </c>
      <c r="F315" s="6">
        <v>40</v>
      </c>
      <c r="G315" s="7">
        <v>41</v>
      </c>
      <c r="H315" s="16">
        <v>31</v>
      </c>
      <c r="I315" s="23" t="str">
        <f t="shared" si="43"/>
        <v>&lt;a href="http://homepage3.nifty.com/tam2/loto6.htm"&gt;第0315回　抽せん数字 01,02,17,24,40,41　ボーナス数字 31&lt;/a&gt;</v>
      </c>
      <c r="J315" s="18">
        <f t="shared" si="35"/>
      </c>
      <c r="K315" s="21">
        <f t="shared" si="36"/>
      </c>
      <c r="L315" s="21">
        <f t="shared" si="37"/>
      </c>
      <c r="M315" s="21">
        <f t="shared" si="38"/>
      </c>
      <c r="N315" s="21">
        <f t="shared" si="39"/>
      </c>
      <c r="O315" s="21">
        <f t="shared" si="40"/>
      </c>
      <c r="P315" s="17">
        <f t="shared" si="41"/>
      </c>
    </row>
    <row r="316" spans="1:16" ht="13.5">
      <c r="A316" s="12">
        <v>39030</v>
      </c>
      <c r="B316" s="13">
        <v>3</v>
      </c>
      <c r="C316" s="6">
        <v>4</v>
      </c>
      <c r="D316" s="6">
        <v>20</v>
      </c>
      <c r="E316" s="6">
        <v>30</v>
      </c>
      <c r="F316" s="6">
        <v>40</v>
      </c>
      <c r="G316" s="7">
        <v>41</v>
      </c>
      <c r="H316" s="16">
        <v>31</v>
      </c>
      <c r="I316" s="23" t="str">
        <f t="shared" si="43"/>
        <v>&lt;a href="http://homepage3.nifty.com/tam2/loto6.htm"&gt;第0316回　抽せん数字 03,04,20,30,40,41　ボーナス数字 31&lt;/a&gt;</v>
      </c>
      <c r="J316" s="18">
        <f t="shared" si="35"/>
      </c>
      <c r="K316" s="21">
        <f t="shared" si="36"/>
      </c>
      <c r="L316" s="21">
        <f t="shared" si="37"/>
      </c>
      <c r="M316" s="21">
        <f t="shared" si="38"/>
      </c>
      <c r="N316" s="21">
        <f t="shared" si="39"/>
        <v>40</v>
      </c>
      <c r="O316" s="21">
        <f t="shared" si="40"/>
        <v>41</v>
      </c>
      <c r="P316" s="17">
        <f t="shared" si="41"/>
        <v>31</v>
      </c>
    </row>
    <row r="317" spans="1:16" ht="13.5">
      <c r="A317" s="12">
        <v>39037</v>
      </c>
      <c r="B317" s="13">
        <v>7</v>
      </c>
      <c r="C317" s="6">
        <v>8</v>
      </c>
      <c r="D317" s="6">
        <v>15</v>
      </c>
      <c r="E317" s="6">
        <v>30</v>
      </c>
      <c r="F317" s="6">
        <v>35</v>
      </c>
      <c r="G317" s="7">
        <v>36</v>
      </c>
      <c r="H317" s="16">
        <v>40</v>
      </c>
      <c r="I317" s="23" t="str">
        <f t="shared" si="43"/>
        <v>&lt;a href="http://homepage3.nifty.com/tam2/loto6.htm"&gt;第0317回　抽せん数字 07,08,15,30,35,36　ボーナス数字 40&lt;/a&gt;</v>
      </c>
      <c r="J317" s="18">
        <f t="shared" si="35"/>
      </c>
      <c r="K317" s="21">
        <f t="shared" si="36"/>
      </c>
      <c r="L317" s="21">
        <f t="shared" si="37"/>
      </c>
      <c r="M317" s="21">
        <f t="shared" si="38"/>
        <v>30</v>
      </c>
      <c r="N317" s="21">
        <f t="shared" si="39"/>
      </c>
      <c r="O317" s="21">
        <f t="shared" si="40"/>
      </c>
      <c r="P317" s="17">
        <f t="shared" si="41"/>
        <v>40</v>
      </c>
    </row>
    <row r="318" spans="1:16" ht="13.5">
      <c r="A318" s="12">
        <v>39044</v>
      </c>
      <c r="B318" s="13">
        <v>2</v>
      </c>
      <c r="C318" s="6">
        <v>7</v>
      </c>
      <c r="D318" s="6">
        <v>13</v>
      </c>
      <c r="E318" s="6">
        <v>16</v>
      </c>
      <c r="F318" s="6">
        <v>36</v>
      </c>
      <c r="G318" s="7">
        <v>37</v>
      </c>
      <c r="H318" s="16">
        <v>41</v>
      </c>
      <c r="I318" s="23" t="str">
        <f t="shared" si="43"/>
        <v>&lt;a href="http://homepage3.nifty.com/tam2/loto6.htm"&gt;第0318回　抽せん数字 02,07,13,16,36,37　ボーナス数字 41&lt;/a&gt;</v>
      </c>
      <c r="J318" s="18">
        <f t="shared" si="35"/>
      </c>
      <c r="K318" s="21">
        <f t="shared" si="36"/>
        <v>7</v>
      </c>
      <c r="L318" s="21">
        <f t="shared" si="37"/>
      </c>
      <c r="M318" s="21">
        <f t="shared" si="38"/>
      </c>
      <c r="N318" s="21">
        <f t="shared" si="39"/>
        <v>36</v>
      </c>
      <c r="O318" s="21">
        <f t="shared" si="40"/>
      </c>
      <c r="P318" s="17">
        <f t="shared" si="41"/>
      </c>
    </row>
    <row r="319" spans="1:16" ht="13.5">
      <c r="A319" s="12">
        <v>39051</v>
      </c>
      <c r="B319" s="13">
        <v>15</v>
      </c>
      <c r="C319" s="6">
        <v>20</v>
      </c>
      <c r="D319" s="6">
        <v>23</v>
      </c>
      <c r="E319" s="6">
        <v>28</v>
      </c>
      <c r="F319" s="6">
        <v>37</v>
      </c>
      <c r="G319" s="7">
        <v>40</v>
      </c>
      <c r="H319" s="16">
        <v>17</v>
      </c>
      <c r="I319" s="23" t="str">
        <f t="shared" si="43"/>
        <v>&lt;a href="http://homepage3.nifty.com/tam2/loto6.htm"&gt;第0319回　抽せん数字 15,20,23,28,37,40　ボーナス数字 17&lt;/a&gt;</v>
      </c>
      <c r="J319" s="18">
        <f t="shared" si="35"/>
      </c>
      <c r="K319" s="21">
        <f t="shared" si="36"/>
      </c>
      <c r="L319" s="21">
        <f t="shared" si="37"/>
      </c>
      <c r="M319" s="21">
        <f t="shared" si="38"/>
      </c>
      <c r="N319" s="21">
        <f t="shared" si="39"/>
        <v>37</v>
      </c>
      <c r="O319" s="21">
        <f t="shared" si="40"/>
      </c>
      <c r="P319" s="17">
        <f t="shared" si="41"/>
      </c>
    </row>
    <row r="320" spans="1:16" ht="13.5">
      <c r="A320" s="12">
        <v>39058</v>
      </c>
      <c r="B320" s="13">
        <v>1</v>
      </c>
      <c r="C320" s="6">
        <v>5</v>
      </c>
      <c r="D320" s="6">
        <v>25</v>
      </c>
      <c r="E320" s="6">
        <v>27</v>
      </c>
      <c r="F320" s="6">
        <v>38</v>
      </c>
      <c r="G320" s="7">
        <v>41</v>
      </c>
      <c r="H320" s="16">
        <v>9</v>
      </c>
      <c r="I320" s="23" t="str">
        <f t="shared" si="43"/>
        <v>&lt;a href="http://homepage3.nifty.com/tam2/loto6.htm"&gt;第0320回　抽せん数字 01,05,25,27,38,41　ボーナス数字 09&lt;/a&gt;</v>
      </c>
      <c r="J320" s="18">
        <f t="shared" si="35"/>
      </c>
      <c r="K320" s="21">
        <f t="shared" si="36"/>
      </c>
      <c r="L320" s="21">
        <f t="shared" si="37"/>
      </c>
      <c r="M320" s="21">
        <f t="shared" si="38"/>
      </c>
      <c r="N320" s="21">
        <f t="shared" si="39"/>
      </c>
      <c r="O320" s="21">
        <f t="shared" si="40"/>
      </c>
      <c r="P320" s="17">
        <f t="shared" si="41"/>
      </c>
    </row>
    <row r="321" spans="1:16" ht="13.5">
      <c r="A321" s="12">
        <v>39065</v>
      </c>
      <c r="B321" s="13">
        <v>21</v>
      </c>
      <c r="C321" s="6">
        <v>29</v>
      </c>
      <c r="D321" s="6">
        <v>31</v>
      </c>
      <c r="E321" s="6">
        <v>36</v>
      </c>
      <c r="F321" s="6">
        <v>38</v>
      </c>
      <c r="G321" s="7">
        <v>41</v>
      </c>
      <c r="H321" s="16">
        <v>10</v>
      </c>
      <c r="I321" s="23" t="str">
        <f t="shared" si="43"/>
        <v>&lt;a href="http://homepage3.nifty.com/tam2/loto6.htm"&gt;第0321回　抽せん数字 21,29,31,36,38,41　ボーナス数字 10&lt;/a&gt;</v>
      </c>
      <c r="J321" s="18">
        <f t="shared" si="35"/>
      </c>
      <c r="K321" s="21">
        <f t="shared" si="36"/>
      </c>
      <c r="L321" s="21">
        <f t="shared" si="37"/>
      </c>
      <c r="M321" s="21">
        <f t="shared" si="38"/>
      </c>
      <c r="N321" s="21">
        <f t="shared" si="39"/>
        <v>38</v>
      </c>
      <c r="O321" s="21">
        <f t="shared" si="40"/>
        <v>41</v>
      </c>
      <c r="P321" s="17">
        <f t="shared" si="41"/>
      </c>
    </row>
    <row r="322" spans="1:16" ht="13.5">
      <c r="A322" s="12">
        <v>39072</v>
      </c>
      <c r="B322" s="13">
        <v>18</v>
      </c>
      <c r="C322" s="6">
        <v>19</v>
      </c>
      <c r="D322" s="6">
        <v>22</v>
      </c>
      <c r="E322" s="6">
        <v>25</v>
      </c>
      <c r="F322" s="6">
        <v>35</v>
      </c>
      <c r="G322" s="7">
        <v>42</v>
      </c>
      <c r="H322" s="16">
        <v>36</v>
      </c>
      <c r="I322" s="23" t="str">
        <f t="shared" si="43"/>
        <v>&lt;a href="http://homepage3.nifty.com/tam2/loto6.htm"&gt;第0322回　抽せん数字 18,19,22,25,35,42　ボーナス数字 36&lt;/a&gt;</v>
      </c>
      <c r="J322" s="18">
        <f t="shared" si="35"/>
      </c>
      <c r="K322" s="21">
        <f t="shared" si="36"/>
      </c>
      <c r="L322" s="21">
        <f t="shared" si="37"/>
      </c>
      <c r="M322" s="21">
        <f t="shared" si="38"/>
      </c>
      <c r="N322" s="21">
        <f t="shared" si="39"/>
      </c>
      <c r="O322" s="21">
        <f t="shared" si="40"/>
      </c>
      <c r="P322" s="17">
        <f t="shared" si="41"/>
        <v>36</v>
      </c>
    </row>
    <row r="323" spans="1:16" ht="13.5">
      <c r="A323" s="12">
        <v>39079</v>
      </c>
      <c r="B323" s="13">
        <v>9</v>
      </c>
      <c r="C323" s="6">
        <v>11</v>
      </c>
      <c r="D323" s="6">
        <v>21</v>
      </c>
      <c r="E323" s="6">
        <v>23</v>
      </c>
      <c r="F323" s="6">
        <v>33</v>
      </c>
      <c r="G323" s="7">
        <v>39</v>
      </c>
      <c r="H323" s="16">
        <v>26</v>
      </c>
      <c r="I323" s="23" t="str">
        <f t="shared" si="43"/>
        <v>&lt;a href="http://homepage3.nifty.com/tam2/loto6.htm"&gt;第0323回　抽せん数字 09,11,21,23,33,39　ボーナス数字 26&lt;/a&gt;</v>
      </c>
      <c r="J323" s="18">
        <f t="shared" si="35"/>
      </c>
      <c r="K323" s="21">
        <f t="shared" si="36"/>
      </c>
      <c r="L323" s="21">
        <f t="shared" si="37"/>
      </c>
      <c r="M323" s="21">
        <f t="shared" si="38"/>
      </c>
      <c r="N323" s="21">
        <f t="shared" si="39"/>
      </c>
      <c r="O323" s="21">
        <f t="shared" si="40"/>
      </c>
      <c r="P323" s="17">
        <f t="shared" si="41"/>
      </c>
    </row>
    <row r="324" spans="1:16" ht="13.5">
      <c r="A324" s="12">
        <v>39086</v>
      </c>
      <c r="B324" s="13">
        <v>5</v>
      </c>
      <c r="C324" s="6">
        <v>13</v>
      </c>
      <c r="D324" s="6">
        <v>27</v>
      </c>
      <c r="E324" s="6">
        <v>37</v>
      </c>
      <c r="F324" s="6">
        <v>39</v>
      </c>
      <c r="G324" s="7">
        <v>41</v>
      </c>
      <c r="H324" s="16">
        <v>36</v>
      </c>
      <c r="I324" s="23" t="str">
        <f t="shared" si="43"/>
        <v>&lt;a href="http://homepage3.nifty.com/tam2/loto6.htm"&gt;第0324回　抽せん数字 05,13,27,37,39,41　ボーナス数字 36&lt;/a&gt;</v>
      </c>
      <c r="J324" s="18">
        <f aca="true" t="shared" si="44" ref="J324:J357">IF(OR(B324=$B323,B324=$C323,B324=$D323,B324=$E323,B324=$F323,B324=$G323,B324=$H323),B324,"")</f>
      </c>
      <c r="K324" s="21">
        <f aca="true" t="shared" si="45" ref="K324:K357">IF(OR(C324=$B323,C324=$C323,C324=$D323,C324=$E323,C324=$F323,C324=$G323,C324=$H323),C324,"")</f>
      </c>
      <c r="L324" s="21">
        <f aca="true" t="shared" si="46" ref="L324:L357">IF(OR(D324=$B323,D324=$C323,D324=$D323,D324=$E323,D324=$F323,D324=$G323,D324=$H323),D324,"")</f>
      </c>
      <c r="M324" s="21">
        <f aca="true" t="shared" si="47" ref="M324:M357">IF(OR(E324=$B323,E324=$C323,E324=$D323,E324=$E323,E324=$F323,E324=$G323,E324=$H323),E324,"")</f>
      </c>
      <c r="N324" s="21">
        <f aca="true" t="shared" si="48" ref="N324:N357">IF(OR(F324=$B323,F324=$C323,F324=$D323,F324=$E323,F324=$F323,F324=$G323,F324=$H323),F324,"")</f>
        <v>39</v>
      </c>
      <c r="O324" s="21">
        <f aca="true" t="shared" si="49" ref="O324:O357">IF(OR(G324=$B323,G324=$C323,G324=$D323,G324=$E323,G324=$F323,G324=$G323,G324=$H323),G324,"")</f>
      </c>
      <c r="P324" s="17">
        <f aca="true" t="shared" si="50" ref="P324:P357">IF(OR(H324=$B323,H324=$C323,H324=$D323,H324=$E323,H324=$F323,H324=$G323,H324=$H323),H324,"")</f>
      </c>
    </row>
    <row r="325" spans="1:16" ht="13.5">
      <c r="A325" s="12">
        <v>39093</v>
      </c>
      <c r="B325" s="13">
        <v>6</v>
      </c>
      <c r="C325" s="6">
        <v>7</v>
      </c>
      <c r="D325" s="6">
        <v>18</v>
      </c>
      <c r="E325" s="6">
        <v>29</v>
      </c>
      <c r="F325" s="6">
        <v>33</v>
      </c>
      <c r="G325" s="7">
        <v>39</v>
      </c>
      <c r="H325" s="16">
        <v>43</v>
      </c>
      <c r="I325" s="23" t="str">
        <f t="shared" si="43"/>
        <v>&lt;a href="http://homepage3.nifty.com/tam2/loto6.htm"&gt;第0325回　抽せん数字 06,07,18,29,33,39　ボーナス数字 43&lt;/a&gt;</v>
      </c>
      <c r="J325" s="18">
        <f t="shared" si="44"/>
      </c>
      <c r="K325" s="21">
        <f t="shared" si="45"/>
      </c>
      <c r="L325" s="21">
        <f t="shared" si="46"/>
      </c>
      <c r="M325" s="21">
        <f t="shared" si="47"/>
      </c>
      <c r="N325" s="21">
        <f t="shared" si="48"/>
      </c>
      <c r="O325" s="21">
        <f t="shared" si="49"/>
        <v>39</v>
      </c>
      <c r="P325" s="17">
        <f t="shared" si="50"/>
      </c>
    </row>
    <row r="326" spans="1:16" ht="13.5">
      <c r="A326" s="12">
        <v>39100</v>
      </c>
      <c r="B326" s="13">
        <v>1</v>
      </c>
      <c r="C326" s="6">
        <v>7</v>
      </c>
      <c r="D326" s="6">
        <v>9</v>
      </c>
      <c r="E326" s="6">
        <v>14</v>
      </c>
      <c r="F326" s="6">
        <v>23</v>
      </c>
      <c r="G326" s="7">
        <v>43</v>
      </c>
      <c r="H326" s="16">
        <v>19</v>
      </c>
      <c r="I326" s="23" t="str">
        <f t="shared" si="43"/>
        <v>&lt;a href="http://homepage3.nifty.com/tam2/loto6.htm"&gt;第0326回　抽せん数字 01,07,09,14,23,43　ボーナス数字 19&lt;/a&gt;</v>
      </c>
      <c r="J326" s="18">
        <f t="shared" si="44"/>
      </c>
      <c r="K326" s="21">
        <f t="shared" si="45"/>
        <v>7</v>
      </c>
      <c r="L326" s="21">
        <f t="shared" si="46"/>
      </c>
      <c r="M326" s="21">
        <f t="shared" si="47"/>
      </c>
      <c r="N326" s="21">
        <f t="shared" si="48"/>
      </c>
      <c r="O326" s="21">
        <f t="shared" si="49"/>
        <v>43</v>
      </c>
      <c r="P326" s="17">
        <f t="shared" si="50"/>
      </c>
    </row>
    <row r="327" spans="1:16" ht="13.5">
      <c r="A327" s="12">
        <v>39107</v>
      </c>
      <c r="B327" s="13">
        <v>6</v>
      </c>
      <c r="C327" s="6">
        <v>12</v>
      </c>
      <c r="D327" s="6">
        <v>14</v>
      </c>
      <c r="E327" s="6">
        <v>28</v>
      </c>
      <c r="F327" s="6">
        <v>31</v>
      </c>
      <c r="G327" s="7">
        <v>36</v>
      </c>
      <c r="H327" s="16">
        <v>35</v>
      </c>
      <c r="I327" s="23" t="str">
        <f t="shared" si="43"/>
        <v>&lt;a href="http://homepage3.nifty.com/tam2/loto6.htm"&gt;第0327回　抽せん数字 06,12,14,28,31,36　ボーナス数字 35&lt;/a&gt;</v>
      </c>
      <c r="J327" s="18">
        <f t="shared" si="44"/>
      </c>
      <c r="K327" s="21">
        <f t="shared" si="45"/>
      </c>
      <c r="L327" s="21">
        <f t="shared" si="46"/>
        <v>14</v>
      </c>
      <c r="M327" s="21">
        <f t="shared" si="47"/>
      </c>
      <c r="N327" s="21">
        <f t="shared" si="48"/>
      </c>
      <c r="O327" s="21">
        <f t="shared" si="49"/>
      </c>
      <c r="P327" s="17">
        <f t="shared" si="50"/>
      </c>
    </row>
    <row r="328" spans="1:16" ht="13.5">
      <c r="A328" s="12">
        <v>39114</v>
      </c>
      <c r="B328" s="13">
        <v>3</v>
      </c>
      <c r="C328" s="6">
        <v>7</v>
      </c>
      <c r="D328" s="6">
        <v>10</v>
      </c>
      <c r="E328" s="6">
        <v>12</v>
      </c>
      <c r="F328" s="6">
        <v>19</v>
      </c>
      <c r="G328" s="7">
        <v>36</v>
      </c>
      <c r="H328" s="16">
        <v>35</v>
      </c>
      <c r="I328" s="23" t="str">
        <f t="shared" si="43"/>
        <v>&lt;a href="http://homepage3.nifty.com/tam2/loto6.htm"&gt;第0328回　抽せん数字 03,07,10,12,19,36　ボーナス数字 35&lt;/a&gt;</v>
      </c>
      <c r="J328" s="18">
        <f t="shared" si="44"/>
      </c>
      <c r="K328" s="21">
        <f t="shared" si="45"/>
      </c>
      <c r="L328" s="21">
        <f t="shared" si="46"/>
      </c>
      <c r="M328" s="21">
        <f t="shared" si="47"/>
        <v>12</v>
      </c>
      <c r="N328" s="21">
        <f t="shared" si="48"/>
      </c>
      <c r="O328" s="21">
        <f t="shared" si="49"/>
        <v>36</v>
      </c>
      <c r="P328" s="17">
        <f t="shared" si="50"/>
        <v>35</v>
      </c>
    </row>
    <row r="329" spans="1:16" ht="13.5">
      <c r="A329" s="12">
        <v>39121</v>
      </c>
      <c r="B329" s="13">
        <v>6</v>
      </c>
      <c r="C329" s="6">
        <v>8</v>
      </c>
      <c r="D329" s="6">
        <v>15</v>
      </c>
      <c r="E329" s="6">
        <v>17</v>
      </c>
      <c r="F329" s="6">
        <v>39</v>
      </c>
      <c r="G329" s="7">
        <v>40</v>
      </c>
      <c r="H329" s="16">
        <v>37</v>
      </c>
      <c r="I329" s="23" t="str">
        <f t="shared" si="43"/>
        <v>&lt;a href="http://homepage3.nifty.com/tam2/loto6.htm"&gt;第0329回　抽せん数字 06,08,15,17,39,40　ボーナス数字 37&lt;/a&gt;</v>
      </c>
      <c r="J329" s="18">
        <f t="shared" si="44"/>
      </c>
      <c r="K329" s="21">
        <f t="shared" si="45"/>
      </c>
      <c r="L329" s="21">
        <f t="shared" si="46"/>
      </c>
      <c r="M329" s="21">
        <f t="shared" si="47"/>
      </c>
      <c r="N329" s="21">
        <f t="shared" si="48"/>
      </c>
      <c r="O329" s="21">
        <f t="shared" si="49"/>
      </c>
      <c r="P329" s="17">
        <f t="shared" si="50"/>
      </c>
    </row>
    <row r="330" spans="1:16" ht="13.5">
      <c r="A330" s="12">
        <v>39128</v>
      </c>
      <c r="B330" s="13">
        <v>5</v>
      </c>
      <c r="C330" s="6">
        <v>12</v>
      </c>
      <c r="D330" s="6">
        <v>16</v>
      </c>
      <c r="E330" s="6">
        <v>19</v>
      </c>
      <c r="F330" s="6">
        <v>28</v>
      </c>
      <c r="G330" s="7">
        <v>39</v>
      </c>
      <c r="H330" s="16">
        <v>34</v>
      </c>
      <c r="I330" s="23" t="str">
        <f t="shared" si="43"/>
        <v>&lt;a href="http://homepage3.nifty.com/tam2/loto6.htm"&gt;第0330回　抽せん数字 05,12,16,19,28,39　ボーナス数字 34&lt;/a&gt;</v>
      </c>
      <c r="J330" s="18">
        <f t="shared" si="44"/>
      </c>
      <c r="K330" s="21">
        <f t="shared" si="45"/>
      </c>
      <c r="L330" s="21">
        <f t="shared" si="46"/>
      </c>
      <c r="M330" s="21">
        <f t="shared" si="47"/>
      </c>
      <c r="N330" s="21">
        <f t="shared" si="48"/>
      </c>
      <c r="O330" s="21">
        <f t="shared" si="49"/>
        <v>39</v>
      </c>
      <c r="P330" s="17">
        <f t="shared" si="50"/>
      </c>
    </row>
    <row r="331" spans="1:16" ht="13.5">
      <c r="A331" s="12">
        <v>39135</v>
      </c>
      <c r="B331" s="13">
        <v>2</v>
      </c>
      <c r="C331" s="6">
        <v>8</v>
      </c>
      <c r="D331" s="6">
        <v>17</v>
      </c>
      <c r="E331" s="6">
        <v>24</v>
      </c>
      <c r="F331" s="6">
        <v>32</v>
      </c>
      <c r="G331" s="7">
        <v>38</v>
      </c>
      <c r="H331" s="16">
        <v>35</v>
      </c>
      <c r="I331" s="23" t="str">
        <f t="shared" si="43"/>
        <v>&lt;a href="http://homepage3.nifty.com/tam2/loto6.htm"&gt;第0331回　抽せん数字 02,08,17,24,32,38　ボーナス数字 35&lt;/a&gt;</v>
      </c>
      <c r="J331" s="18">
        <f t="shared" si="44"/>
      </c>
      <c r="K331" s="21">
        <f t="shared" si="45"/>
      </c>
      <c r="L331" s="21">
        <f t="shared" si="46"/>
      </c>
      <c r="M331" s="21">
        <f t="shared" si="47"/>
      </c>
      <c r="N331" s="21">
        <f t="shared" si="48"/>
      </c>
      <c r="O331" s="21">
        <f t="shared" si="49"/>
      </c>
      <c r="P331" s="17">
        <f t="shared" si="50"/>
      </c>
    </row>
    <row r="332" spans="1:16" ht="13.5">
      <c r="A332" s="12">
        <v>39142</v>
      </c>
      <c r="B332" s="13">
        <v>7</v>
      </c>
      <c r="C332" s="6">
        <v>8</v>
      </c>
      <c r="D332" s="6">
        <v>16</v>
      </c>
      <c r="E332" s="6">
        <v>24</v>
      </c>
      <c r="F332" s="6">
        <v>26</v>
      </c>
      <c r="G332" s="7">
        <v>34</v>
      </c>
      <c r="H332" s="16">
        <v>19</v>
      </c>
      <c r="I332" s="23" t="str">
        <f t="shared" si="43"/>
        <v>&lt;a href="http://homepage3.nifty.com/tam2/loto6.htm"&gt;第0332回　抽せん数字 07,08,16,24,26,34　ボーナス数字 19&lt;/a&gt;</v>
      </c>
      <c r="J332" s="18">
        <f t="shared" si="44"/>
      </c>
      <c r="K332" s="21">
        <f t="shared" si="45"/>
        <v>8</v>
      </c>
      <c r="L332" s="21">
        <f t="shared" si="46"/>
      </c>
      <c r="M332" s="21">
        <f t="shared" si="47"/>
        <v>24</v>
      </c>
      <c r="N332" s="21">
        <f t="shared" si="48"/>
      </c>
      <c r="O332" s="21">
        <f t="shared" si="49"/>
      </c>
      <c r="P332" s="17">
        <f t="shared" si="50"/>
      </c>
    </row>
    <row r="333" spans="1:16" ht="13.5">
      <c r="A333" s="12">
        <v>39149</v>
      </c>
      <c r="B333" s="13">
        <v>1</v>
      </c>
      <c r="C333" s="6">
        <v>5</v>
      </c>
      <c r="D333" s="6">
        <v>7</v>
      </c>
      <c r="E333" s="6">
        <v>15</v>
      </c>
      <c r="F333" s="6">
        <v>41</v>
      </c>
      <c r="G333" s="7">
        <v>42</v>
      </c>
      <c r="H333" s="16">
        <v>38</v>
      </c>
      <c r="I333" s="23" t="str">
        <f t="shared" si="43"/>
        <v>&lt;a href="http://homepage3.nifty.com/tam2/loto6.htm"&gt;第0333回　抽せん数字 01,05,07,15,41,42　ボーナス数字 38&lt;/a&gt;</v>
      </c>
      <c r="J333" s="18">
        <f t="shared" si="44"/>
      </c>
      <c r="K333" s="21">
        <f t="shared" si="45"/>
      </c>
      <c r="L333" s="21">
        <f t="shared" si="46"/>
        <v>7</v>
      </c>
      <c r="M333" s="21">
        <f t="shared" si="47"/>
      </c>
      <c r="N333" s="21">
        <f t="shared" si="48"/>
      </c>
      <c r="O333" s="21">
        <f t="shared" si="49"/>
      </c>
      <c r="P333" s="17">
        <f t="shared" si="50"/>
      </c>
    </row>
    <row r="334" spans="1:16" ht="13.5">
      <c r="A334" s="12">
        <v>39156</v>
      </c>
      <c r="B334" s="13">
        <v>11</v>
      </c>
      <c r="C334" s="6">
        <v>14</v>
      </c>
      <c r="D334" s="6">
        <v>17</v>
      </c>
      <c r="E334" s="6">
        <v>18</v>
      </c>
      <c r="F334" s="6">
        <v>34</v>
      </c>
      <c r="G334" s="7">
        <v>36</v>
      </c>
      <c r="H334" s="16">
        <v>23</v>
      </c>
      <c r="I334" s="23" t="str">
        <f t="shared" si="43"/>
        <v>&lt;a href="http://homepage3.nifty.com/tam2/loto6.htm"&gt;第0334回　抽せん数字 11,14,17,18,34,36　ボーナス数字 23&lt;/a&gt;</v>
      </c>
      <c r="J334" s="18">
        <f t="shared" si="44"/>
      </c>
      <c r="K334" s="21">
        <f t="shared" si="45"/>
      </c>
      <c r="L334" s="21">
        <f t="shared" si="46"/>
      </c>
      <c r="M334" s="21">
        <f t="shared" si="47"/>
      </c>
      <c r="N334" s="21">
        <f t="shared" si="48"/>
      </c>
      <c r="O334" s="21">
        <f t="shared" si="49"/>
      </c>
      <c r="P334" s="17">
        <f t="shared" si="50"/>
      </c>
    </row>
    <row r="335" spans="1:16" ht="13.5">
      <c r="A335" s="12">
        <v>39163</v>
      </c>
      <c r="B335" s="13">
        <v>4</v>
      </c>
      <c r="C335" s="6">
        <v>5</v>
      </c>
      <c r="D335" s="6">
        <v>10</v>
      </c>
      <c r="E335" s="6">
        <v>23</v>
      </c>
      <c r="F335" s="6">
        <v>36</v>
      </c>
      <c r="G335" s="7">
        <v>42</v>
      </c>
      <c r="H335" s="16">
        <v>8</v>
      </c>
      <c r="I335" s="23" t="str">
        <f t="shared" si="43"/>
        <v>&lt;a href="http://homepage3.nifty.com/tam2/loto6.htm"&gt;第0335回　抽せん数字 04,05,10,23,36,42　ボーナス数字 08&lt;/a&gt;</v>
      </c>
      <c r="J335" s="18">
        <f t="shared" si="44"/>
      </c>
      <c r="K335" s="21">
        <f t="shared" si="45"/>
      </c>
      <c r="L335" s="21">
        <f t="shared" si="46"/>
      </c>
      <c r="M335" s="21">
        <f t="shared" si="47"/>
        <v>23</v>
      </c>
      <c r="N335" s="21">
        <f t="shared" si="48"/>
        <v>36</v>
      </c>
      <c r="O335" s="21">
        <f t="shared" si="49"/>
      </c>
      <c r="P335" s="17">
        <f t="shared" si="50"/>
      </c>
    </row>
    <row r="336" spans="1:16" ht="13.5">
      <c r="A336" s="12">
        <v>39170</v>
      </c>
      <c r="B336" s="13">
        <v>3</v>
      </c>
      <c r="C336" s="6">
        <v>6</v>
      </c>
      <c r="D336" s="6">
        <v>13</v>
      </c>
      <c r="E336" s="6">
        <v>17</v>
      </c>
      <c r="F336" s="6">
        <v>20</v>
      </c>
      <c r="G336" s="7">
        <v>29</v>
      </c>
      <c r="H336" s="16">
        <v>11</v>
      </c>
      <c r="I336" s="23" t="str">
        <f t="shared" si="43"/>
        <v>&lt;a href="http://homepage3.nifty.com/tam2/loto6.htm"&gt;第0336回　抽せん数字 03,06,13,17,20,29　ボーナス数字 11&lt;/a&gt;</v>
      </c>
      <c r="J336" s="18">
        <f t="shared" si="44"/>
      </c>
      <c r="K336" s="21">
        <f t="shared" si="45"/>
      </c>
      <c r="L336" s="21">
        <f t="shared" si="46"/>
      </c>
      <c r="M336" s="21">
        <f t="shared" si="47"/>
      </c>
      <c r="N336" s="21">
        <f t="shared" si="48"/>
      </c>
      <c r="O336" s="21">
        <f t="shared" si="49"/>
      </c>
      <c r="P336" s="17">
        <f t="shared" si="50"/>
      </c>
    </row>
    <row r="337" spans="1:16" ht="13.5">
      <c r="A337" s="12">
        <v>39177</v>
      </c>
      <c r="B337" s="13">
        <v>5</v>
      </c>
      <c r="C337" s="6">
        <v>15</v>
      </c>
      <c r="D337" s="6">
        <v>16</v>
      </c>
      <c r="E337" s="6">
        <v>20</v>
      </c>
      <c r="F337" s="6">
        <v>34</v>
      </c>
      <c r="G337" s="7">
        <v>39</v>
      </c>
      <c r="H337" s="16">
        <v>29</v>
      </c>
      <c r="I337" s="23" t="str">
        <f t="shared" si="43"/>
        <v>&lt;a href="http://homepage3.nifty.com/tam2/loto6.htm"&gt;第0337回　抽せん数字 05,15,16,20,34,39　ボーナス数字 29&lt;/a&gt;</v>
      </c>
      <c r="J337" s="18">
        <f t="shared" si="44"/>
      </c>
      <c r="K337" s="21">
        <f t="shared" si="45"/>
      </c>
      <c r="L337" s="21">
        <f t="shared" si="46"/>
      </c>
      <c r="M337" s="21">
        <f t="shared" si="47"/>
        <v>20</v>
      </c>
      <c r="N337" s="21">
        <f t="shared" si="48"/>
      </c>
      <c r="O337" s="21">
        <f t="shared" si="49"/>
      </c>
      <c r="P337" s="17">
        <f t="shared" si="50"/>
        <v>29</v>
      </c>
    </row>
    <row r="338" spans="1:16" ht="13.5">
      <c r="A338" s="12">
        <v>39184</v>
      </c>
      <c r="B338" s="13">
        <v>8</v>
      </c>
      <c r="C338" s="6">
        <v>10</v>
      </c>
      <c r="D338" s="6">
        <v>25</v>
      </c>
      <c r="E338" s="6">
        <v>31</v>
      </c>
      <c r="F338" s="6">
        <v>39</v>
      </c>
      <c r="G338" s="7">
        <v>40</v>
      </c>
      <c r="H338" s="16">
        <v>35</v>
      </c>
      <c r="I338" s="23" t="str">
        <f t="shared" si="43"/>
        <v>&lt;a href="http://homepage3.nifty.com/tam2/loto6.htm"&gt;第0338回　抽せん数字 08,10,25,31,39,40　ボーナス数字 35&lt;/a&gt;</v>
      </c>
      <c r="J338" s="18">
        <f t="shared" si="44"/>
      </c>
      <c r="K338" s="21">
        <f t="shared" si="45"/>
      </c>
      <c r="L338" s="21">
        <f t="shared" si="46"/>
      </c>
      <c r="M338" s="21">
        <f t="shared" si="47"/>
      </c>
      <c r="N338" s="21">
        <f t="shared" si="48"/>
        <v>39</v>
      </c>
      <c r="O338" s="21">
        <f t="shared" si="49"/>
      </c>
      <c r="P338" s="17">
        <f t="shared" si="50"/>
      </c>
    </row>
    <row r="339" spans="1:16" ht="13.5">
      <c r="A339" s="12">
        <v>39191</v>
      </c>
      <c r="B339" s="13">
        <v>3</v>
      </c>
      <c r="C339" s="6">
        <v>5</v>
      </c>
      <c r="D339" s="6">
        <v>9</v>
      </c>
      <c r="E339" s="6">
        <v>26</v>
      </c>
      <c r="F339" s="6">
        <v>34</v>
      </c>
      <c r="G339" s="7">
        <v>36</v>
      </c>
      <c r="H339" s="16">
        <v>12</v>
      </c>
      <c r="I339" s="23" t="str">
        <f t="shared" si="43"/>
        <v>&lt;a href="http://homepage3.nifty.com/tam2/loto6.htm"&gt;第0339回　抽せん数字 03,05,09,26,34,36　ボーナス数字 12&lt;/a&gt;</v>
      </c>
      <c r="J339" s="18">
        <f t="shared" si="44"/>
      </c>
      <c r="K339" s="21">
        <f t="shared" si="45"/>
      </c>
      <c r="L339" s="21">
        <f t="shared" si="46"/>
      </c>
      <c r="M339" s="21">
        <f t="shared" si="47"/>
      </c>
      <c r="N339" s="21">
        <f t="shared" si="48"/>
      </c>
      <c r="O339" s="21">
        <f t="shared" si="49"/>
      </c>
      <c r="P339" s="17">
        <f t="shared" si="50"/>
      </c>
    </row>
    <row r="340" spans="1:16" ht="13.5">
      <c r="A340" s="12">
        <v>39198</v>
      </c>
      <c r="B340" s="13">
        <v>4</v>
      </c>
      <c r="C340" s="6">
        <v>10</v>
      </c>
      <c r="D340" s="6">
        <v>13</v>
      </c>
      <c r="E340" s="6">
        <v>31</v>
      </c>
      <c r="F340" s="6">
        <v>35</v>
      </c>
      <c r="G340" s="7">
        <v>42</v>
      </c>
      <c r="H340" s="16">
        <v>7</v>
      </c>
      <c r="I340" s="23" t="str">
        <f t="shared" si="43"/>
        <v>&lt;a href="http://homepage3.nifty.com/tam2/loto6.htm"&gt;第0340回　抽せん数字 04,10,13,31,35,42　ボーナス数字 07&lt;/a&gt;</v>
      </c>
      <c r="J340" s="18">
        <f t="shared" si="44"/>
      </c>
      <c r="K340" s="21">
        <f t="shared" si="45"/>
      </c>
      <c r="L340" s="21">
        <f t="shared" si="46"/>
      </c>
      <c r="M340" s="21">
        <f t="shared" si="47"/>
      </c>
      <c r="N340" s="21">
        <f t="shared" si="48"/>
      </c>
      <c r="O340" s="21">
        <f t="shared" si="49"/>
      </c>
      <c r="P340" s="17">
        <f t="shared" si="50"/>
      </c>
    </row>
    <row r="341" spans="1:16" ht="13.5">
      <c r="A341" s="12">
        <v>39205</v>
      </c>
      <c r="B341" s="13">
        <v>4</v>
      </c>
      <c r="C341" s="6">
        <v>14</v>
      </c>
      <c r="D341" s="6">
        <v>23</v>
      </c>
      <c r="E341" s="6">
        <v>25</v>
      </c>
      <c r="F341" s="6">
        <v>28</v>
      </c>
      <c r="G341" s="7">
        <v>35</v>
      </c>
      <c r="H341" s="16">
        <v>41</v>
      </c>
      <c r="I341" s="23" t="str">
        <f t="shared" si="43"/>
        <v>&lt;a href="http://homepage3.nifty.com/tam2/loto6.htm"&gt;第0341回　抽せん数字 04,14,23,25,28,35　ボーナス数字 41&lt;/a&gt;</v>
      </c>
      <c r="J341" s="18">
        <f t="shared" si="44"/>
        <v>4</v>
      </c>
      <c r="K341" s="21">
        <f t="shared" si="45"/>
      </c>
      <c r="L341" s="21">
        <f t="shared" si="46"/>
      </c>
      <c r="M341" s="21">
        <f t="shared" si="47"/>
      </c>
      <c r="N341" s="21">
        <f t="shared" si="48"/>
      </c>
      <c r="O341" s="21">
        <f t="shared" si="49"/>
        <v>35</v>
      </c>
      <c r="P341" s="17">
        <f t="shared" si="50"/>
      </c>
    </row>
    <row r="342" spans="1:16" ht="13.5">
      <c r="A342" s="12">
        <v>39212</v>
      </c>
      <c r="B342" s="13">
        <v>8</v>
      </c>
      <c r="C342" s="6">
        <v>15</v>
      </c>
      <c r="D342" s="6">
        <v>26</v>
      </c>
      <c r="E342" s="6">
        <v>27</v>
      </c>
      <c r="F342" s="6">
        <v>34</v>
      </c>
      <c r="G342" s="7">
        <v>38</v>
      </c>
      <c r="H342" s="16">
        <v>10</v>
      </c>
      <c r="I342" s="23" t="str">
        <f t="shared" si="43"/>
        <v>&lt;a href="http://homepage3.nifty.com/tam2/loto6.htm"&gt;第0342回　抽せん数字 08,15,26,27,34,38　ボーナス数字 10&lt;/a&gt;</v>
      </c>
      <c r="J342" s="18">
        <f t="shared" si="44"/>
      </c>
      <c r="K342" s="21">
        <f t="shared" si="45"/>
      </c>
      <c r="L342" s="21">
        <f t="shared" si="46"/>
      </c>
      <c r="M342" s="21">
        <f t="shared" si="47"/>
      </c>
      <c r="N342" s="21">
        <f t="shared" si="48"/>
      </c>
      <c r="O342" s="21">
        <f t="shared" si="49"/>
      </c>
      <c r="P342" s="17">
        <f t="shared" si="50"/>
      </c>
    </row>
    <row r="343" spans="1:16" ht="13.5">
      <c r="A343" s="12">
        <v>39219</v>
      </c>
      <c r="B343" s="13">
        <v>13</v>
      </c>
      <c r="C343" s="6">
        <v>28</v>
      </c>
      <c r="D343" s="6">
        <v>29</v>
      </c>
      <c r="E343" s="6">
        <v>37</v>
      </c>
      <c r="F343" s="6">
        <v>38</v>
      </c>
      <c r="G343" s="7">
        <v>41</v>
      </c>
      <c r="H343" s="16">
        <v>35</v>
      </c>
      <c r="I343" s="23" t="str">
        <f t="shared" si="43"/>
        <v>&lt;a href="http://homepage3.nifty.com/tam2/loto6.htm"&gt;第0343回　抽せん数字 13,28,29,37,38,41　ボーナス数字 35&lt;/a&gt;</v>
      </c>
      <c r="J343" s="18">
        <f t="shared" si="44"/>
      </c>
      <c r="K343" s="21">
        <f t="shared" si="45"/>
      </c>
      <c r="L343" s="21">
        <f t="shared" si="46"/>
      </c>
      <c r="M343" s="21">
        <f t="shared" si="47"/>
      </c>
      <c r="N343" s="21">
        <f t="shared" si="48"/>
        <v>38</v>
      </c>
      <c r="O343" s="21">
        <f t="shared" si="49"/>
      </c>
      <c r="P343" s="17">
        <f t="shared" si="50"/>
      </c>
    </row>
    <row r="344" spans="1:16" ht="13.5">
      <c r="A344" s="12">
        <v>39226</v>
      </c>
      <c r="B344" s="13">
        <v>8</v>
      </c>
      <c r="C344" s="6">
        <v>11</v>
      </c>
      <c r="D344" s="6">
        <v>16</v>
      </c>
      <c r="E344" s="6">
        <v>20</v>
      </c>
      <c r="F344" s="6">
        <v>28</v>
      </c>
      <c r="G344" s="7">
        <v>36</v>
      </c>
      <c r="H344" s="16">
        <v>42</v>
      </c>
      <c r="I344" s="23" t="str">
        <f t="shared" si="43"/>
        <v>&lt;a href="http://homepage3.nifty.com/tam2/loto6.htm"&gt;第0344回　抽せん数字 08,11,16,20,28,36　ボーナス数字 42&lt;/a&gt;</v>
      </c>
      <c r="J344" s="18">
        <f t="shared" si="44"/>
      </c>
      <c r="K344" s="21">
        <f t="shared" si="45"/>
      </c>
      <c r="L344" s="21">
        <f t="shared" si="46"/>
      </c>
      <c r="M344" s="21">
        <f t="shared" si="47"/>
      </c>
      <c r="N344" s="21">
        <f t="shared" si="48"/>
        <v>28</v>
      </c>
      <c r="O344" s="21">
        <f t="shared" si="49"/>
      </c>
      <c r="P344" s="17">
        <f t="shared" si="50"/>
      </c>
    </row>
    <row r="345" spans="1:16" ht="13.5">
      <c r="A345" s="12">
        <v>39233</v>
      </c>
      <c r="B345" s="13">
        <v>10</v>
      </c>
      <c r="C345" s="6">
        <v>21</v>
      </c>
      <c r="D345" s="6">
        <v>22</v>
      </c>
      <c r="E345" s="6">
        <v>25</v>
      </c>
      <c r="F345" s="6">
        <v>35</v>
      </c>
      <c r="G345" s="7">
        <v>37</v>
      </c>
      <c r="H345" s="16">
        <v>18</v>
      </c>
      <c r="I345" s="23" t="str">
        <f t="shared" si="43"/>
        <v>&lt;a href="http://homepage3.nifty.com/tam2/loto6.htm"&gt;第0345回　抽せん数字 10,21,22,25,35,37　ボーナス数字 18&lt;/a&gt;</v>
      </c>
      <c r="J345" s="18">
        <f t="shared" si="44"/>
      </c>
      <c r="K345" s="21">
        <f t="shared" si="45"/>
      </c>
      <c r="L345" s="21">
        <f t="shared" si="46"/>
      </c>
      <c r="M345" s="21">
        <f t="shared" si="47"/>
      </c>
      <c r="N345" s="21">
        <f t="shared" si="48"/>
      </c>
      <c r="O345" s="21">
        <f t="shared" si="49"/>
      </c>
      <c r="P345" s="17">
        <f t="shared" si="50"/>
      </c>
    </row>
    <row r="346" spans="1:16" ht="13.5">
      <c r="A346" s="12">
        <v>39240</v>
      </c>
      <c r="B346" s="13">
        <v>4</v>
      </c>
      <c r="C346" s="6">
        <v>9</v>
      </c>
      <c r="D346" s="6">
        <v>11</v>
      </c>
      <c r="E346" s="6">
        <v>12</v>
      </c>
      <c r="F346" s="6">
        <v>32</v>
      </c>
      <c r="G346" s="7">
        <v>38</v>
      </c>
      <c r="H346" s="16">
        <v>16</v>
      </c>
      <c r="I346" s="23" t="str">
        <f t="shared" si="43"/>
        <v>&lt;a href="http://homepage3.nifty.com/tam2/loto6.htm"&gt;第0346回　抽せん数字 04,09,11,12,32,38　ボーナス数字 16&lt;/a&gt;</v>
      </c>
      <c r="J346" s="18">
        <f t="shared" si="44"/>
      </c>
      <c r="K346" s="21">
        <f t="shared" si="45"/>
      </c>
      <c r="L346" s="21">
        <f t="shared" si="46"/>
      </c>
      <c r="M346" s="21">
        <f t="shared" si="47"/>
      </c>
      <c r="N346" s="21">
        <f t="shared" si="48"/>
      </c>
      <c r="O346" s="21">
        <f t="shared" si="49"/>
      </c>
      <c r="P346" s="17">
        <f t="shared" si="50"/>
      </c>
    </row>
    <row r="347" spans="1:16" ht="13.5">
      <c r="A347" s="12">
        <v>39247</v>
      </c>
      <c r="B347" s="13">
        <v>8</v>
      </c>
      <c r="C347" s="6">
        <v>20</v>
      </c>
      <c r="D347" s="6">
        <v>23</v>
      </c>
      <c r="E347" s="6">
        <v>27</v>
      </c>
      <c r="F347" s="6">
        <v>32</v>
      </c>
      <c r="G347" s="7">
        <v>33</v>
      </c>
      <c r="H347" s="16">
        <v>13</v>
      </c>
      <c r="I347" s="23" t="str">
        <f t="shared" si="43"/>
        <v>&lt;a href="http://homepage3.nifty.com/tam2/loto6.htm"&gt;第0347回　抽せん数字 08,20,23,27,32,33　ボーナス数字 13&lt;/a&gt;</v>
      </c>
      <c r="J347" s="18">
        <f t="shared" si="44"/>
      </c>
      <c r="K347" s="21">
        <f t="shared" si="45"/>
      </c>
      <c r="L347" s="21">
        <f t="shared" si="46"/>
      </c>
      <c r="M347" s="21">
        <f t="shared" si="47"/>
      </c>
      <c r="N347" s="21">
        <f t="shared" si="48"/>
        <v>32</v>
      </c>
      <c r="O347" s="21">
        <f t="shared" si="49"/>
      </c>
      <c r="P347" s="17">
        <f t="shared" si="50"/>
      </c>
    </row>
    <row r="348" spans="1:16" ht="13.5">
      <c r="A348" s="12">
        <v>39254</v>
      </c>
      <c r="B348" s="13">
        <v>4</v>
      </c>
      <c r="C348" s="6">
        <v>5</v>
      </c>
      <c r="D348" s="6">
        <v>6</v>
      </c>
      <c r="E348" s="6">
        <v>27</v>
      </c>
      <c r="F348" s="6">
        <v>36</v>
      </c>
      <c r="G348" s="7">
        <v>38</v>
      </c>
      <c r="H348" s="16">
        <v>13</v>
      </c>
      <c r="I348" s="23" t="str">
        <f t="shared" si="43"/>
        <v>&lt;a href="http://homepage3.nifty.com/tam2/loto6.htm"&gt;第0348回　抽せん数字 04,05,06,27,36,38　ボーナス数字 13&lt;/a&gt;</v>
      </c>
      <c r="J348" s="18">
        <f t="shared" si="44"/>
      </c>
      <c r="K348" s="21">
        <f t="shared" si="45"/>
      </c>
      <c r="L348" s="21">
        <f t="shared" si="46"/>
      </c>
      <c r="M348" s="21">
        <f t="shared" si="47"/>
        <v>27</v>
      </c>
      <c r="N348" s="21">
        <f t="shared" si="48"/>
      </c>
      <c r="O348" s="21">
        <f t="shared" si="49"/>
      </c>
      <c r="P348" s="17">
        <f t="shared" si="50"/>
        <v>13</v>
      </c>
    </row>
    <row r="349" spans="1:16" ht="13.5">
      <c r="A349" s="12">
        <v>39261</v>
      </c>
      <c r="B349" s="13">
        <v>8</v>
      </c>
      <c r="C349" s="6">
        <v>13</v>
      </c>
      <c r="D349" s="6">
        <v>15</v>
      </c>
      <c r="E349" s="6">
        <v>19</v>
      </c>
      <c r="F349" s="6">
        <v>20</v>
      </c>
      <c r="G349" s="7">
        <v>30</v>
      </c>
      <c r="H349" s="16">
        <v>25</v>
      </c>
      <c r="I349" s="23" t="str">
        <f t="shared" si="43"/>
        <v>&lt;a href="http://homepage3.nifty.com/tam2/loto6.htm"&gt;第0349回　抽せん数字 08,13,15,19,20,30　ボーナス数字 25&lt;/a&gt;</v>
      </c>
      <c r="J349" s="18">
        <f t="shared" si="44"/>
      </c>
      <c r="K349" s="21">
        <f t="shared" si="45"/>
        <v>13</v>
      </c>
      <c r="L349" s="21">
        <f t="shared" si="46"/>
      </c>
      <c r="M349" s="21">
        <f t="shared" si="47"/>
      </c>
      <c r="N349" s="21">
        <f t="shared" si="48"/>
      </c>
      <c r="O349" s="21">
        <f t="shared" si="49"/>
      </c>
      <c r="P349" s="17">
        <f t="shared" si="50"/>
      </c>
    </row>
    <row r="350" spans="1:16" ht="13.5">
      <c r="A350" s="12">
        <v>39268</v>
      </c>
      <c r="B350" s="13">
        <v>13</v>
      </c>
      <c r="C350" s="6">
        <v>18</v>
      </c>
      <c r="D350" s="6">
        <v>25</v>
      </c>
      <c r="E350" s="6">
        <v>26</v>
      </c>
      <c r="F350" s="6">
        <v>29</v>
      </c>
      <c r="G350" s="7">
        <v>40</v>
      </c>
      <c r="H350" s="16">
        <v>6</v>
      </c>
      <c r="I350" s="23" t="str">
        <f t="shared" si="43"/>
        <v>&lt;a href="http://homepage3.nifty.com/tam2/loto6.htm"&gt;第0350回　抽せん数字 13,18,25,26,29,40　ボーナス数字 06&lt;/a&gt;</v>
      </c>
      <c r="J350" s="18">
        <f t="shared" si="44"/>
        <v>13</v>
      </c>
      <c r="K350" s="21">
        <f t="shared" si="45"/>
      </c>
      <c r="L350" s="21">
        <f t="shared" si="46"/>
        <v>25</v>
      </c>
      <c r="M350" s="21">
        <f t="shared" si="47"/>
      </c>
      <c r="N350" s="21">
        <f t="shared" si="48"/>
      </c>
      <c r="O350" s="21">
        <f t="shared" si="49"/>
      </c>
      <c r="P350" s="17">
        <f t="shared" si="50"/>
      </c>
    </row>
    <row r="351" spans="1:16" ht="13.5">
      <c r="A351" s="12">
        <v>39275</v>
      </c>
      <c r="B351" s="13">
        <v>3</v>
      </c>
      <c r="C351" s="6">
        <v>13</v>
      </c>
      <c r="D351" s="6">
        <v>16</v>
      </c>
      <c r="E351" s="6">
        <v>24</v>
      </c>
      <c r="F351" s="6">
        <v>26</v>
      </c>
      <c r="G351" s="7">
        <v>43</v>
      </c>
      <c r="H351" s="16">
        <v>15</v>
      </c>
      <c r="I351" s="23" t="str">
        <f t="shared" si="43"/>
        <v>&lt;a href="http://homepage3.nifty.com/tam2/loto6.htm"&gt;第0351回　抽せん数字 03,13,16,24,26,43　ボーナス数字 15&lt;/a&gt;</v>
      </c>
      <c r="J351" s="18">
        <f t="shared" si="44"/>
      </c>
      <c r="K351" s="21">
        <f t="shared" si="45"/>
        <v>13</v>
      </c>
      <c r="L351" s="21">
        <f t="shared" si="46"/>
      </c>
      <c r="M351" s="21">
        <f t="shared" si="47"/>
      </c>
      <c r="N351" s="21">
        <f t="shared" si="48"/>
        <v>26</v>
      </c>
      <c r="O351" s="21">
        <f t="shared" si="49"/>
      </c>
      <c r="P351" s="17">
        <f t="shared" si="50"/>
      </c>
    </row>
    <row r="352" spans="1:16" ht="13.5">
      <c r="A352" s="12">
        <v>39282</v>
      </c>
      <c r="B352" s="13">
        <v>6</v>
      </c>
      <c r="C352" s="6">
        <v>8</v>
      </c>
      <c r="D352" s="6">
        <v>24</v>
      </c>
      <c r="E352" s="6">
        <v>25</v>
      </c>
      <c r="F352" s="6">
        <v>34</v>
      </c>
      <c r="G352" s="7">
        <v>38</v>
      </c>
      <c r="H352" s="16">
        <v>10</v>
      </c>
      <c r="I352" s="23" t="str">
        <f t="shared" si="43"/>
        <v>&lt;a href="http://homepage3.nifty.com/tam2/loto6.htm"&gt;第0352回　抽せん数字 06,08,24,25,34,38　ボーナス数字 10&lt;/a&gt;</v>
      </c>
      <c r="J352" s="18">
        <f t="shared" si="44"/>
      </c>
      <c r="K352" s="21">
        <f t="shared" si="45"/>
      </c>
      <c r="L352" s="21">
        <f t="shared" si="46"/>
        <v>24</v>
      </c>
      <c r="M352" s="21">
        <f t="shared" si="47"/>
      </c>
      <c r="N352" s="21">
        <f t="shared" si="48"/>
      </c>
      <c r="O352" s="21">
        <f t="shared" si="49"/>
      </c>
      <c r="P352" s="17">
        <f t="shared" si="50"/>
      </c>
    </row>
    <row r="353" spans="1:16" ht="13.5">
      <c r="A353" s="12">
        <v>39289</v>
      </c>
      <c r="B353" s="13">
        <v>1</v>
      </c>
      <c r="C353" s="6">
        <v>9</v>
      </c>
      <c r="D353" s="6">
        <v>15</v>
      </c>
      <c r="E353" s="6">
        <v>16</v>
      </c>
      <c r="F353" s="6">
        <v>22</v>
      </c>
      <c r="G353" s="7">
        <v>26</v>
      </c>
      <c r="H353" s="16">
        <v>29</v>
      </c>
      <c r="I353" s="23" t="str">
        <f t="shared" si="43"/>
        <v>&lt;a href="http://homepage3.nifty.com/tam2/loto6.htm"&gt;第0353回　抽せん数字 01,09,15,16,22,26　ボーナス数字 29&lt;/a&gt;</v>
      </c>
      <c r="J353" s="18">
        <f t="shared" si="44"/>
      </c>
      <c r="K353" s="21">
        <f t="shared" si="45"/>
      </c>
      <c r="L353" s="21">
        <f t="shared" si="46"/>
      </c>
      <c r="M353" s="21">
        <f t="shared" si="47"/>
      </c>
      <c r="N353" s="21">
        <f t="shared" si="48"/>
      </c>
      <c r="O353" s="21">
        <f t="shared" si="49"/>
      </c>
      <c r="P353" s="17">
        <f t="shared" si="50"/>
      </c>
    </row>
    <row r="354" spans="1:16" ht="13.5">
      <c r="A354" s="12">
        <v>39296</v>
      </c>
      <c r="B354" s="13">
        <v>4</v>
      </c>
      <c r="C354" s="6">
        <v>6</v>
      </c>
      <c r="D354" s="6">
        <v>22</v>
      </c>
      <c r="E354" s="6">
        <v>31</v>
      </c>
      <c r="F354" s="6">
        <v>34</v>
      </c>
      <c r="G354" s="7">
        <v>41</v>
      </c>
      <c r="H354" s="16">
        <v>43</v>
      </c>
      <c r="I354" s="23" t="str">
        <f t="shared" si="43"/>
        <v>&lt;a href="http://homepage3.nifty.com/tam2/loto6.htm"&gt;第0354回　抽せん数字 04,06,22,31,34,41　ボーナス数字 43&lt;/a&gt;</v>
      </c>
      <c r="J354" s="18">
        <f t="shared" si="44"/>
      </c>
      <c r="K354" s="21">
        <f t="shared" si="45"/>
      </c>
      <c r="L354" s="21">
        <f t="shared" si="46"/>
        <v>22</v>
      </c>
      <c r="M354" s="21">
        <f t="shared" si="47"/>
      </c>
      <c r="N354" s="21">
        <f t="shared" si="48"/>
      </c>
      <c r="O354" s="21">
        <f t="shared" si="49"/>
      </c>
      <c r="P354" s="17">
        <f t="shared" si="50"/>
      </c>
    </row>
    <row r="355" spans="1:16" ht="13.5">
      <c r="A355" s="12">
        <v>39303</v>
      </c>
      <c r="B355" s="13">
        <v>1</v>
      </c>
      <c r="C355" s="6">
        <v>11</v>
      </c>
      <c r="D355" s="6">
        <v>24</v>
      </c>
      <c r="E355" s="6">
        <v>26</v>
      </c>
      <c r="F355" s="6">
        <v>36</v>
      </c>
      <c r="G355" s="7">
        <v>37</v>
      </c>
      <c r="H355" s="16">
        <v>39</v>
      </c>
      <c r="I355" s="23" t="str">
        <f t="shared" si="43"/>
        <v>&lt;a href="http://homepage3.nifty.com/tam2/loto6.htm"&gt;第0355回　抽せん数字 01,11,24,26,36,37　ボーナス数字 39&lt;/a&gt;</v>
      </c>
      <c r="J355" s="18">
        <f t="shared" si="44"/>
      </c>
      <c r="K355" s="21">
        <f t="shared" si="45"/>
      </c>
      <c r="L355" s="21">
        <f t="shared" si="46"/>
      </c>
      <c r="M355" s="21">
        <f t="shared" si="47"/>
      </c>
      <c r="N355" s="21">
        <f t="shared" si="48"/>
      </c>
      <c r="O355" s="21">
        <f t="shared" si="49"/>
      </c>
      <c r="P355" s="17">
        <f t="shared" si="50"/>
      </c>
    </row>
    <row r="356" spans="1:16" ht="13.5">
      <c r="A356" s="12">
        <v>39310</v>
      </c>
      <c r="B356" s="13">
        <v>1</v>
      </c>
      <c r="C356" s="6">
        <v>5</v>
      </c>
      <c r="D356" s="6">
        <v>8</v>
      </c>
      <c r="E356" s="6">
        <v>12</v>
      </c>
      <c r="F356" s="6">
        <v>17</v>
      </c>
      <c r="G356" s="7">
        <v>29</v>
      </c>
      <c r="H356" s="16">
        <v>28</v>
      </c>
      <c r="I356" s="23" t="str">
        <f t="shared" si="43"/>
        <v>&lt;a href="http://homepage3.nifty.com/tam2/loto6.htm"&gt;第0356回　抽せん数字 01,05,08,12,17,29　ボーナス数字 28&lt;/a&gt;</v>
      </c>
      <c r="J356" s="18">
        <f t="shared" si="44"/>
        <v>1</v>
      </c>
      <c r="K356" s="21">
        <f t="shared" si="45"/>
      </c>
      <c r="L356" s="21">
        <f t="shared" si="46"/>
      </c>
      <c r="M356" s="21">
        <f t="shared" si="47"/>
      </c>
      <c r="N356" s="21">
        <f t="shared" si="48"/>
      </c>
      <c r="O356" s="21">
        <f t="shared" si="49"/>
      </c>
      <c r="P356" s="17">
        <f t="shared" si="50"/>
      </c>
    </row>
    <row r="357" spans="1:16" ht="13.5">
      <c r="A357" s="12">
        <v>39317</v>
      </c>
      <c r="B357" s="13">
        <v>2</v>
      </c>
      <c r="C357" s="6">
        <v>10</v>
      </c>
      <c r="D357" s="6">
        <v>11</v>
      </c>
      <c r="E357" s="6">
        <v>12</v>
      </c>
      <c r="F357" s="6">
        <v>19</v>
      </c>
      <c r="G357" s="7">
        <v>38</v>
      </c>
      <c r="H357" s="16">
        <v>6</v>
      </c>
      <c r="I357" s="23" t="str">
        <f t="shared" si="43"/>
        <v>&lt;a href="http://homepage3.nifty.com/tam2/loto6.htm"&gt;第0357回　抽せん数字 02,10,11,12,19,38　ボーナス数字 06&lt;/a&gt;</v>
      </c>
      <c r="J357" s="18">
        <f t="shared" si="44"/>
      </c>
      <c r="K357" s="21">
        <f t="shared" si="45"/>
      </c>
      <c r="L357" s="21">
        <f t="shared" si="46"/>
      </c>
      <c r="M357" s="21">
        <f t="shared" si="47"/>
        <v>12</v>
      </c>
      <c r="N357" s="21">
        <f t="shared" si="48"/>
      </c>
      <c r="O357" s="21">
        <f t="shared" si="49"/>
      </c>
      <c r="P357" s="17">
        <f t="shared" si="50"/>
      </c>
    </row>
    <row r="358" spans="1:16" ht="13.5">
      <c r="A358" s="12">
        <v>39324</v>
      </c>
      <c r="B358" s="13">
        <v>12</v>
      </c>
      <c r="C358" s="6">
        <v>31</v>
      </c>
      <c r="D358" s="6">
        <v>32</v>
      </c>
      <c r="E358" s="6">
        <v>34</v>
      </c>
      <c r="F358" s="6">
        <v>39</v>
      </c>
      <c r="G358" s="7">
        <v>42</v>
      </c>
      <c r="H358" s="16">
        <v>30</v>
      </c>
      <c r="I358" s="23" t="str">
        <f t="shared" si="43"/>
        <v>&lt;a href="http://homepage3.nifty.com/tam2/loto6.htm"&gt;第0358回　抽せん数字 12,31,32,34,39,42　ボーナス数字 30&lt;/a&gt;</v>
      </c>
      <c r="J358" s="18">
        <f aca="true" t="shared" si="51" ref="J358:P358">IF(OR(B358=$B357,B358=$C357,B358=$D357,B358=$E357,B358=$F357,B358=$G357,B358=$H357),B358,"")</f>
        <v>12</v>
      </c>
      <c r="K358" s="21">
        <f t="shared" si="51"/>
      </c>
      <c r="L358" s="21">
        <f t="shared" si="51"/>
      </c>
      <c r="M358" s="21">
        <f t="shared" si="51"/>
      </c>
      <c r="N358" s="21">
        <f t="shared" si="51"/>
      </c>
      <c r="O358" s="21">
        <f t="shared" si="51"/>
      </c>
      <c r="P358" s="17">
        <f t="shared" si="51"/>
      </c>
    </row>
    <row r="359" spans="1:16" ht="13.5">
      <c r="A359" s="12">
        <v>39331</v>
      </c>
      <c r="B359" s="13">
        <v>3</v>
      </c>
      <c r="C359" s="6">
        <v>5</v>
      </c>
      <c r="D359" s="6">
        <v>19</v>
      </c>
      <c r="E359" s="6">
        <v>20</v>
      </c>
      <c r="F359" s="6">
        <v>23</v>
      </c>
      <c r="G359" s="7">
        <v>27</v>
      </c>
      <c r="H359" s="16">
        <v>40</v>
      </c>
      <c r="I359" s="23" t="str">
        <f t="shared" si="43"/>
        <v>&lt;a href="http://homepage3.nifty.com/tam2/loto6.htm"&gt;第0359回　抽せん数字 03,05,19,20,23,27　ボーナス数字 40&lt;/a&gt;</v>
      </c>
      <c r="J359" s="18">
        <f aca="true" t="shared" si="52" ref="J359:P359">IF(OR(B359=$B358,B359=$C358,B359=$D358,B359=$E358,B359=$F358,B359=$G358,B359=$H358),B359,"")</f>
      </c>
      <c r="K359" s="21">
        <f t="shared" si="52"/>
      </c>
      <c r="L359" s="21">
        <f t="shared" si="52"/>
      </c>
      <c r="M359" s="21">
        <f t="shared" si="52"/>
      </c>
      <c r="N359" s="21">
        <f t="shared" si="52"/>
      </c>
      <c r="O359" s="21">
        <f t="shared" si="52"/>
      </c>
      <c r="P359" s="17">
        <f t="shared" si="52"/>
      </c>
    </row>
    <row r="360" spans="1:16" ht="13.5">
      <c r="A360" s="12">
        <v>39338</v>
      </c>
      <c r="B360" s="13">
        <v>2</v>
      </c>
      <c r="C360" s="6">
        <v>3</v>
      </c>
      <c r="D360" s="6">
        <v>6</v>
      </c>
      <c r="E360" s="6">
        <v>14</v>
      </c>
      <c r="F360" s="6">
        <v>26</v>
      </c>
      <c r="G360" s="7">
        <v>42</v>
      </c>
      <c r="H360" s="16">
        <v>25</v>
      </c>
      <c r="I360" s="23" t="str">
        <f t="shared" si="43"/>
        <v>&lt;a href="http://homepage3.nifty.com/tam2/loto6.htm"&gt;第0360回　抽せん数字 02,03,06,14,26,42　ボーナス数字 25&lt;/a&gt;</v>
      </c>
      <c r="J360" s="18">
        <f aca="true" t="shared" si="53" ref="J360:P360">IF(OR(B360=$B359,B360=$C359,B360=$D359,B360=$E359,B360=$F359,B360=$G359,B360=$H359),B360,"")</f>
      </c>
      <c r="K360" s="21">
        <f t="shared" si="53"/>
        <v>3</v>
      </c>
      <c r="L360" s="21">
        <f t="shared" si="53"/>
      </c>
      <c r="M360" s="21">
        <f t="shared" si="53"/>
      </c>
      <c r="N360" s="21">
        <f t="shared" si="53"/>
      </c>
      <c r="O360" s="21">
        <f t="shared" si="53"/>
      </c>
      <c r="P360" s="17">
        <f t="shared" si="53"/>
      </c>
    </row>
    <row r="361" spans="1:16" ht="13.5">
      <c r="A361" s="12">
        <v>39345</v>
      </c>
      <c r="B361" s="13">
        <v>1</v>
      </c>
      <c r="C361" s="6">
        <v>21</v>
      </c>
      <c r="D361" s="6">
        <v>28</v>
      </c>
      <c r="E361" s="6">
        <v>30</v>
      </c>
      <c r="F361" s="6">
        <v>37</v>
      </c>
      <c r="G361" s="7">
        <v>43</v>
      </c>
      <c r="H361" s="16">
        <v>31</v>
      </c>
      <c r="I361" s="23" t="str">
        <f t="shared" si="43"/>
        <v>&lt;a href="http://homepage3.nifty.com/tam2/loto6.htm"&gt;第0361回　抽せん数字 01,21,28,30,37,43　ボーナス数字 31&lt;/a&gt;</v>
      </c>
      <c r="J361" s="18">
        <f aca="true" t="shared" si="54" ref="J361:P362">IF(OR(B361=$B360,B361=$C360,B361=$D360,B361=$E360,B361=$F360,B361=$G360,B361=$H360),B361,"")</f>
      </c>
      <c r="K361" s="21">
        <f t="shared" si="54"/>
      </c>
      <c r="L361" s="21">
        <f t="shared" si="54"/>
      </c>
      <c r="M361" s="21">
        <f t="shared" si="54"/>
      </c>
      <c r="N361" s="21">
        <f t="shared" si="54"/>
      </c>
      <c r="O361" s="21">
        <f t="shared" si="54"/>
      </c>
      <c r="P361" s="17">
        <f t="shared" si="54"/>
      </c>
    </row>
    <row r="362" spans="1:16" ht="13.5">
      <c r="A362" s="12">
        <v>39352</v>
      </c>
      <c r="B362" s="13">
        <v>7</v>
      </c>
      <c r="C362" s="6">
        <v>10</v>
      </c>
      <c r="D362" s="6">
        <v>15</v>
      </c>
      <c r="E362" s="6">
        <v>20</v>
      </c>
      <c r="F362" s="6">
        <v>37</v>
      </c>
      <c r="G362" s="7">
        <v>40</v>
      </c>
      <c r="H362" s="16">
        <v>28</v>
      </c>
      <c r="I362" s="23" t="str">
        <f t="shared" si="43"/>
        <v>&lt;a href="http://homepage3.nifty.com/tam2/loto6.htm"&gt;第0362回　抽せん数字 07,10,15,20,37,40　ボーナス数字 28&lt;/a&gt;</v>
      </c>
      <c r="J362" s="18">
        <f t="shared" si="54"/>
      </c>
      <c r="K362" s="21">
        <f t="shared" si="54"/>
      </c>
      <c r="L362" s="21">
        <f t="shared" si="54"/>
      </c>
      <c r="M362" s="21">
        <f t="shared" si="54"/>
      </c>
      <c r="N362" s="21">
        <f t="shared" si="54"/>
        <v>37</v>
      </c>
      <c r="O362" s="21">
        <f t="shared" si="54"/>
      </c>
      <c r="P362" s="17">
        <f t="shared" si="54"/>
        <v>28</v>
      </c>
    </row>
    <row r="363" spans="1:16" ht="13.5">
      <c r="A363" s="12">
        <v>39359</v>
      </c>
      <c r="B363" s="13">
        <v>3</v>
      </c>
      <c r="C363" s="6">
        <v>6</v>
      </c>
      <c r="D363" s="6">
        <v>7</v>
      </c>
      <c r="E363" s="6">
        <v>22</v>
      </c>
      <c r="F363" s="6">
        <v>27</v>
      </c>
      <c r="G363" s="7">
        <v>31</v>
      </c>
      <c r="H363" s="16">
        <v>4</v>
      </c>
      <c r="I363" s="23" t="str">
        <f t="shared" si="43"/>
        <v>&lt;a href="http://homepage3.nifty.com/tam2/loto6.htm"&gt;第0363回　抽せん数字 03,06,07,22,27,31　ボーナス数字 04&lt;/a&gt;</v>
      </c>
      <c r="J363" s="18">
        <f aca="true" t="shared" si="55" ref="J363:P363">IF(OR(B363=$B362,B363=$C362,B363=$D362,B363=$E362,B363=$F362,B363=$G362,B363=$H362),B363,"")</f>
      </c>
      <c r="K363" s="21">
        <f t="shared" si="55"/>
      </c>
      <c r="L363" s="21">
        <f t="shared" si="55"/>
        <v>7</v>
      </c>
      <c r="M363" s="21">
        <f t="shared" si="55"/>
      </c>
      <c r="N363" s="21">
        <f t="shared" si="55"/>
      </c>
      <c r="O363" s="21">
        <f t="shared" si="55"/>
      </c>
      <c r="P363" s="17">
        <f t="shared" si="55"/>
      </c>
    </row>
    <row r="364" spans="1:16" ht="13.5">
      <c r="A364" s="12">
        <v>39366</v>
      </c>
      <c r="B364" s="13">
        <v>7</v>
      </c>
      <c r="C364" s="6">
        <v>11</v>
      </c>
      <c r="D364" s="6">
        <v>12</v>
      </c>
      <c r="E364" s="6">
        <v>19</v>
      </c>
      <c r="F364" s="6">
        <v>33</v>
      </c>
      <c r="G364" s="7">
        <v>42</v>
      </c>
      <c r="H364" s="16">
        <v>36</v>
      </c>
      <c r="I364" s="23" t="str">
        <f t="shared" si="43"/>
        <v>&lt;a href="http://homepage3.nifty.com/tam2/loto6.htm"&gt;第0364回　抽せん数字 07,11,12,19,33,42　ボーナス数字 36&lt;/a&gt;</v>
      </c>
      <c r="J364" s="18">
        <f aca="true" t="shared" si="56" ref="J364:P364">IF(OR(B364=$B363,B364=$C363,B364=$D363,B364=$E363,B364=$F363,B364=$G363,B364=$H363),B364,"")</f>
        <v>7</v>
      </c>
      <c r="K364" s="21">
        <f t="shared" si="56"/>
      </c>
      <c r="L364" s="21">
        <f t="shared" si="56"/>
      </c>
      <c r="M364" s="21">
        <f t="shared" si="56"/>
      </c>
      <c r="N364" s="21">
        <f t="shared" si="56"/>
      </c>
      <c r="O364" s="21">
        <f t="shared" si="56"/>
      </c>
      <c r="P364" s="17">
        <f t="shared" si="56"/>
      </c>
    </row>
    <row r="365" spans="1:16" ht="13.5">
      <c r="A365" s="12">
        <v>39373</v>
      </c>
      <c r="B365" s="13">
        <v>6</v>
      </c>
      <c r="C365" s="6">
        <v>19</v>
      </c>
      <c r="D365" s="6">
        <v>20</v>
      </c>
      <c r="E365" s="6">
        <v>28</v>
      </c>
      <c r="F365" s="6">
        <v>36</v>
      </c>
      <c r="G365" s="7">
        <v>37</v>
      </c>
      <c r="H365" s="16">
        <v>11</v>
      </c>
      <c r="I365" s="23" t="str">
        <f t="shared" si="43"/>
        <v>&lt;a href="http://homepage3.nifty.com/tam2/loto6.htm"&gt;第0365回　抽せん数字 06,19,20,28,36,37　ボーナス数字 11&lt;/a&gt;</v>
      </c>
      <c r="J365" s="18">
        <f aca="true" t="shared" si="57" ref="J365:P365">IF(OR(B365=$B364,B365=$C364,B365=$D364,B365=$E364,B365=$F364,B365=$G364,B365=$H364),B365,"")</f>
      </c>
      <c r="K365" s="21">
        <f t="shared" si="57"/>
        <v>19</v>
      </c>
      <c r="L365" s="21">
        <f t="shared" si="57"/>
      </c>
      <c r="M365" s="21">
        <f t="shared" si="57"/>
      </c>
      <c r="N365" s="21">
        <f t="shared" si="57"/>
        <v>36</v>
      </c>
      <c r="O365" s="21">
        <f t="shared" si="57"/>
      </c>
      <c r="P365" s="17">
        <f t="shared" si="57"/>
        <v>11</v>
      </c>
    </row>
    <row r="366" spans="1:16" ht="13.5">
      <c r="A366" s="12">
        <v>39380</v>
      </c>
      <c r="B366" s="13">
        <v>12</v>
      </c>
      <c r="C366" s="6">
        <v>13</v>
      </c>
      <c r="D366" s="6">
        <v>15</v>
      </c>
      <c r="E366" s="6">
        <v>18</v>
      </c>
      <c r="F366" s="6">
        <v>30</v>
      </c>
      <c r="G366" s="7">
        <v>41</v>
      </c>
      <c r="H366" s="16">
        <v>21</v>
      </c>
      <c r="I366" s="23" t="str">
        <f t="shared" si="43"/>
        <v>&lt;a href="http://homepage3.nifty.com/tam2/loto6.htm"&gt;第0366回　抽せん数字 12,13,15,18,30,41　ボーナス数字 21&lt;/a&gt;</v>
      </c>
      <c r="J366" s="18">
        <f aca="true" t="shared" si="58" ref="J366:P366">IF(OR(B366=$B365,B366=$C365,B366=$D365,B366=$E365,B366=$F365,B366=$G365,B366=$H365),B366,"")</f>
      </c>
      <c r="K366" s="21">
        <f t="shared" si="58"/>
      </c>
      <c r="L366" s="21">
        <f t="shared" si="58"/>
      </c>
      <c r="M366" s="21">
        <f t="shared" si="58"/>
      </c>
      <c r="N366" s="21">
        <f t="shared" si="58"/>
      </c>
      <c r="O366" s="21">
        <f t="shared" si="58"/>
      </c>
      <c r="P366" s="17">
        <f t="shared" si="58"/>
      </c>
    </row>
    <row r="367" spans="1:16" ht="13.5">
      <c r="A367" s="12">
        <v>39387</v>
      </c>
      <c r="B367" s="13">
        <v>10</v>
      </c>
      <c r="C367" s="6">
        <v>13</v>
      </c>
      <c r="D367" s="6">
        <v>17</v>
      </c>
      <c r="E367" s="6">
        <v>38</v>
      </c>
      <c r="F367" s="6">
        <v>41</v>
      </c>
      <c r="G367" s="7">
        <v>43</v>
      </c>
      <c r="H367" s="16">
        <v>28</v>
      </c>
      <c r="I367" s="23" t="str">
        <f t="shared" si="43"/>
        <v>&lt;a href="http://homepage3.nifty.com/tam2/loto6.htm"&gt;第0367回　抽せん数字 10,13,17,38,41,43　ボーナス数字 28&lt;/a&gt;</v>
      </c>
      <c r="J367" s="18">
        <f aca="true" t="shared" si="59" ref="J367:P367">IF(OR(B367=$B366,B367=$C366,B367=$D366,B367=$E366,B367=$F366,B367=$G366,B367=$H366),B367,"")</f>
      </c>
      <c r="K367" s="21">
        <f t="shared" si="59"/>
        <v>13</v>
      </c>
      <c r="L367" s="21">
        <f t="shared" si="59"/>
      </c>
      <c r="M367" s="21">
        <f t="shared" si="59"/>
      </c>
      <c r="N367" s="21">
        <f t="shared" si="59"/>
        <v>41</v>
      </c>
      <c r="O367" s="21">
        <f t="shared" si="59"/>
      </c>
      <c r="P367" s="17">
        <f t="shared" si="59"/>
      </c>
    </row>
    <row r="368" spans="1:16" ht="13.5">
      <c r="A368" s="12">
        <v>39394</v>
      </c>
      <c r="B368" s="13">
        <v>7</v>
      </c>
      <c r="C368" s="6">
        <v>10</v>
      </c>
      <c r="D368" s="6">
        <v>18</v>
      </c>
      <c r="E368" s="6">
        <v>21</v>
      </c>
      <c r="F368" s="6">
        <v>33</v>
      </c>
      <c r="G368" s="7">
        <v>35</v>
      </c>
      <c r="H368" s="16">
        <v>13</v>
      </c>
      <c r="I368" s="23" t="str">
        <f t="shared" si="43"/>
        <v>&lt;a href="http://homepage3.nifty.com/tam2/loto6.htm"&gt;第0368回　抽せん数字 07,10,18,21,33,35　ボーナス数字 13&lt;/a&gt;</v>
      </c>
      <c r="J368" s="18">
        <f aca="true" t="shared" si="60" ref="J368:P368">IF(OR(B368=$B367,B368=$C367,B368=$D367,B368=$E367,B368=$F367,B368=$G367,B368=$H367),B368,"")</f>
      </c>
      <c r="K368" s="21">
        <f t="shared" si="60"/>
        <v>10</v>
      </c>
      <c r="L368" s="21">
        <f t="shared" si="60"/>
      </c>
      <c r="M368" s="21">
        <f t="shared" si="60"/>
      </c>
      <c r="N368" s="21">
        <f t="shared" si="60"/>
      </c>
      <c r="O368" s="21">
        <f t="shared" si="60"/>
      </c>
      <c r="P368" s="17">
        <f t="shared" si="60"/>
        <v>13</v>
      </c>
    </row>
    <row r="369" spans="1:16" ht="13.5">
      <c r="A369" s="12">
        <v>39401</v>
      </c>
      <c r="B369" s="13">
        <v>3</v>
      </c>
      <c r="C369" s="6">
        <v>9</v>
      </c>
      <c r="D369" s="6">
        <v>12</v>
      </c>
      <c r="E369" s="6">
        <v>16</v>
      </c>
      <c r="F369" s="6">
        <v>18</v>
      </c>
      <c r="G369" s="7">
        <v>37</v>
      </c>
      <c r="H369" s="16">
        <v>14</v>
      </c>
      <c r="I369" s="23" t="str">
        <f t="shared" si="43"/>
        <v>&lt;a href="http://homepage3.nifty.com/tam2/loto6.htm"&gt;第0369回　抽せん数字 03,09,12,16,18,37　ボーナス数字 14&lt;/a&gt;</v>
      </c>
      <c r="J369" s="18">
        <f aca="true" t="shared" si="61" ref="J369:P369">IF(OR(B369=$B368,B369=$C368,B369=$D368,B369=$E368,B369=$F368,B369=$G368,B369=$H368),B369,"")</f>
      </c>
      <c r="K369" s="21">
        <f t="shared" si="61"/>
      </c>
      <c r="L369" s="21">
        <f t="shared" si="61"/>
      </c>
      <c r="M369" s="21">
        <f t="shared" si="61"/>
      </c>
      <c r="N369" s="21">
        <f t="shared" si="61"/>
        <v>18</v>
      </c>
      <c r="O369" s="21">
        <f t="shared" si="61"/>
      </c>
      <c r="P369" s="17">
        <f t="shared" si="61"/>
      </c>
    </row>
    <row r="370" spans="1:16" ht="13.5">
      <c r="A370" s="12">
        <v>39408</v>
      </c>
      <c r="B370" s="13">
        <v>2</v>
      </c>
      <c r="C370" s="6">
        <v>11</v>
      </c>
      <c r="D370" s="6">
        <v>13</v>
      </c>
      <c r="E370" s="6">
        <v>15</v>
      </c>
      <c r="F370" s="6">
        <v>16</v>
      </c>
      <c r="G370" s="7">
        <v>32</v>
      </c>
      <c r="H370" s="16">
        <v>43</v>
      </c>
      <c r="I370" s="23" t="str">
        <f t="shared" si="43"/>
        <v>&lt;a href="http://homepage3.nifty.com/tam2/loto6.htm"&gt;第0370回　抽せん数字 02,11,13,15,16,32　ボーナス数字 43&lt;/a&gt;</v>
      </c>
      <c r="J370" s="18">
        <f aca="true" t="shared" si="62" ref="J370:P370">IF(OR(B370=$B369,B370=$C369,B370=$D369,B370=$E369,B370=$F369,B370=$G369,B370=$H369),B370,"")</f>
      </c>
      <c r="K370" s="21">
        <f t="shared" si="62"/>
      </c>
      <c r="L370" s="21">
        <f t="shared" si="62"/>
      </c>
      <c r="M370" s="21">
        <f t="shared" si="62"/>
      </c>
      <c r="N370" s="21">
        <f t="shared" si="62"/>
        <v>16</v>
      </c>
      <c r="O370" s="21">
        <f t="shared" si="62"/>
      </c>
      <c r="P370" s="17">
        <f t="shared" si="62"/>
      </c>
    </row>
    <row r="371" spans="1:16" ht="13.5">
      <c r="A371" s="12">
        <v>39415</v>
      </c>
      <c r="B371" s="13">
        <v>14</v>
      </c>
      <c r="C371" s="6">
        <v>15</v>
      </c>
      <c r="D371" s="6">
        <v>23</v>
      </c>
      <c r="E371" s="6">
        <v>24</v>
      </c>
      <c r="F371" s="6">
        <v>32</v>
      </c>
      <c r="G371" s="7">
        <v>34</v>
      </c>
      <c r="H371" s="16">
        <v>31</v>
      </c>
      <c r="I371" s="23" t="str">
        <f t="shared" si="43"/>
        <v>&lt;a href="http://homepage3.nifty.com/tam2/loto6.htm"&gt;第0371回　抽せん数字 14,15,23,24,32,34　ボーナス数字 31&lt;/a&gt;</v>
      </c>
      <c r="J371" s="18">
        <f aca="true" t="shared" si="63" ref="J371:P371">IF(OR(B371=$B370,B371=$C370,B371=$D370,B371=$E370,B371=$F370,B371=$G370,B371=$H370),B371,"")</f>
      </c>
      <c r="K371" s="21">
        <f t="shared" si="63"/>
        <v>15</v>
      </c>
      <c r="L371" s="21">
        <f t="shared" si="63"/>
      </c>
      <c r="M371" s="21">
        <f t="shared" si="63"/>
      </c>
      <c r="N371" s="21">
        <f t="shared" si="63"/>
        <v>32</v>
      </c>
      <c r="O371" s="21">
        <f t="shared" si="63"/>
      </c>
      <c r="P371" s="17">
        <f t="shared" si="63"/>
      </c>
    </row>
    <row r="372" spans="1:16" ht="13.5">
      <c r="A372" s="12">
        <v>39422</v>
      </c>
      <c r="B372" s="13">
        <v>7</v>
      </c>
      <c r="C372" s="6">
        <v>19</v>
      </c>
      <c r="D372" s="6">
        <v>28</v>
      </c>
      <c r="E372" s="6">
        <v>33</v>
      </c>
      <c r="F372" s="6">
        <v>35</v>
      </c>
      <c r="G372" s="7">
        <v>39</v>
      </c>
      <c r="H372" s="16">
        <v>21</v>
      </c>
      <c r="I372" s="23" t="str">
        <f t="shared" si="43"/>
        <v>&lt;a href="http://homepage3.nifty.com/tam2/loto6.htm"&gt;第0372回　抽せん数字 07,19,28,33,35,39　ボーナス数字 21&lt;/a&gt;</v>
      </c>
      <c r="J372" s="18">
        <f aca="true" t="shared" si="64" ref="J372:P372">IF(OR(B372=$B371,B372=$C371,B372=$D371,B372=$E371,B372=$F371,B372=$G371,B372=$H371),B372,"")</f>
      </c>
      <c r="K372" s="21">
        <f t="shared" si="64"/>
      </c>
      <c r="L372" s="21">
        <f t="shared" si="64"/>
      </c>
      <c r="M372" s="21">
        <f t="shared" si="64"/>
      </c>
      <c r="N372" s="21">
        <f t="shared" si="64"/>
      </c>
      <c r="O372" s="21">
        <f t="shared" si="64"/>
      </c>
      <c r="P372" s="17">
        <f t="shared" si="64"/>
      </c>
    </row>
    <row r="373" spans="1:16" ht="13.5">
      <c r="A373" s="12">
        <v>39429</v>
      </c>
      <c r="B373" s="13">
        <v>7</v>
      </c>
      <c r="C373" s="6">
        <v>14</v>
      </c>
      <c r="D373" s="6">
        <v>15</v>
      </c>
      <c r="E373" s="6">
        <v>19</v>
      </c>
      <c r="F373" s="6">
        <v>35</v>
      </c>
      <c r="G373" s="7">
        <v>43</v>
      </c>
      <c r="H373" s="16">
        <v>30</v>
      </c>
      <c r="I373" s="23" t="str">
        <f t="shared" si="43"/>
        <v>&lt;a href="http://homepage3.nifty.com/tam2/loto6.htm"&gt;第0373回　抽せん数字 07,14,15,19,35,43　ボーナス数字 30&lt;/a&gt;</v>
      </c>
      <c r="J373" s="18">
        <f aca="true" t="shared" si="65" ref="J373:P373">IF(OR(B373=$B372,B373=$C372,B373=$D372,B373=$E372,B373=$F372,B373=$G372,B373=$H372),B373,"")</f>
        <v>7</v>
      </c>
      <c r="K373" s="21">
        <f t="shared" si="65"/>
      </c>
      <c r="L373" s="21">
        <f t="shared" si="65"/>
      </c>
      <c r="M373" s="21">
        <f t="shared" si="65"/>
        <v>19</v>
      </c>
      <c r="N373" s="21">
        <f t="shared" si="65"/>
        <v>35</v>
      </c>
      <c r="O373" s="21">
        <f t="shared" si="65"/>
      </c>
      <c r="P373" s="17">
        <f t="shared" si="65"/>
      </c>
    </row>
    <row r="374" spans="1:16" ht="13.5">
      <c r="A374" s="12">
        <v>39436</v>
      </c>
      <c r="B374" s="13">
        <v>4</v>
      </c>
      <c r="C374" s="6">
        <v>24</v>
      </c>
      <c r="D374" s="6">
        <v>25</v>
      </c>
      <c r="E374" s="6">
        <v>26</v>
      </c>
      <c r="F374" s="6">
        <v>27</v>
      </c>
      <c r="G374" s="7">
        <v>34</v>
      </c>
      <c r="H374" s="16">
        <v>28</v>
      </c>
      <c r="I374" s="23" t="str">
        <f t="shared" si="43"/>
        <v>&lt;a href="http://homepage3.nifty.com/tam2/loto6.htm"&gt;第0374回　抽せん数字 04,24,25,26,27,34　ボーナス数字 28&lt;/a&gt;</v>
      </c>
      <c r="J374" s="18">
        <f aca="true" t="shared" si="66" ref="J374:P374">IF(OR(B374=$B373,B374=$C373,B374=$D373,B374=$E373,B374=$F373,B374=$G373,B374=$H373),B374,"")</f>
      </c>
      <c r="K374" s="21">
        <f t="shared" si="66"/>
      </c>
      <c r="L374" s="21">
        <f t="shared" si="66"/>
      </c>
      <c r="M374" s="21">
        <f t="shared" si="66"/>
      </c>
      <c r="N374" s="21">
        <f t="shared" si="66"/>
      </c>
      <c r="O374" s="21">
        <f t="shared" si="66"/>
      </c>
      <c r="P374" s="17">
        <f t="shared" si="66"/>
      </c>
    </row>
    <row r="375" spans="1:16" ht="13.5">
      <c r="A375" s="12">
        <v>39443</v>
      </c>
      <c r="B375" s="13">
        <v>7</v>
      </c>
      <c r="C375" s="6">
        <v>9</v>
      </c>
      <c r="D375" s="6">
        <v>14</v>
      </c>
      <c r="E375" s="6">
        <v>17</v>
      </c>
      <c r="F375" s="6">
        <v>36</v>
      </c>
      <c r="G375" s="7">
        <v>37</v>
      </c>
      <c r="H375" s="16">
        <v>11</v>
      </c>
      <c r="I375" s="23" t="str">
        <f t="shared" si="43"/>
        <v>&lt;a href="http://homepage3.nifty.com/tam2/loto6.htm"&gt;第0375回　抽せん数字 07,09,14,17,36,37　ボーナス数字 11&lt;/a&gt;</v>
      </c>
      <c r="J375" s="18">
        <f aca="true" t="shared" si="67" ref="J375:P375">IF(OR(B375=$B374,B375=$C374,B375=$D374,B375=$E374,B375=$F374,B375=$G374,B375=$H374),B375,"")</f>
      </c>
      <c r="K375" s="21">
        <f t="shared" si="67"/>
      </c>
      <c r="L375" s="21">
        <f t="shared" si="67"/>
      </c>
      <c r="M375" s="21">
        <f t="shared" si="67"/>
      </c>
      <c r="N375" s="21">
        <f t="shared" si="67"/>
      </c>
      <c r="O375" s="21">
        <f t="shared" si="67"/>
      </c>
      <c r="P375" s="17">
        <f t="shared" si="67"/>
      </c>
    </row>
    <row r="376" spans="1:16" ht="13.5">
      <c r="A376" s="12">
        <v>39457</v>
      </c>
      <c r="B376" s="13">
        <v>20</v>
      </c>
      <c r="C376" s="6">
        <v>21</v>
      </c>
      <c r="D376" s="6">
        <v>25</v>
      </c>
      <c r="E376" s="6">
        <v>27</v>
      </c>
      <c r="F376" s="6">
        <v>34</v>
      </c>
      <c r="G376" s="7">
        <v>38</v>
      </c>
      <c r="H376" s="16">
        <v>16</v>
      </c>
      <c r="I376" s="23" t="str">
        <f t="shared" si="43"/>
        <v>&lt;a href="http://homepage3.nifty.com/tam2/loto6.htm"&gt;第0376回　抽せん数字 20,21,25,27,34,38　ボーナス数字 16&lt;/a&gt;</v>
      </c>
      <c r="J376" s="18">
        <f aca="true" t="shared" si="68" ref="J376:P376">IF(OR(B376=$B375,B376=$C375,B376=$D375,B376=$E375,B376=$F375,B376=$G375,B376=$H375),B376,"")</f>
      </c>
      <c r="K376" s="21">
        <f t="shared" si="68"/>
      </c>
      <c r="L376" s="21">
        <f t="shared" si="68"/>
      </c>
      <c r="M376" s="21">
        <f t="shared" si="68"/>
      </c>
      <c r="N376" s="21">
        <f t="shared" si="68"/>
      </c>
      <c r="O376" s="21">
        <f t="shared" si="68"/>
      </c>
      <c r="P376" s="17">
        <f t="shared" si="68"/>
      </c>
    </row>
    <row r="377" spans="1:16" ht="13.5">
      <c r="A377" s="12">
        <v>39464</v>
      </c>
      <c r="B377" s="13">
        <v>2</v>
      </c>
      <c r="C377" s="6">
        <v>3</v>
      </c>
      <c r="D377" s="6">
        <v>8</v>
      </c>
      <c r="E377" s="6">
        <v>20</v>
      </c>
      <c r="F377" s="6">
        <v>21</v>
      </c>
      <c r="G377" s="7">
        <v>24</v>
      </c>
      <c r="H377" s="16">
        <v>13</v>
      </c>
      <c r="I377" s="23" t="str">
        <f t="shared" si="43"/>
        <v>&lt;a href="http://homepage3.nifty.com/tam2/loto6.htm"&gt;第0377回　抽せん数字 02,03,08,20,21,24　ボーナス数字 13&lt;/a&gt;</v>
      </c>
      <c r="J377" s="18">
        <f aca="true" t="shared" si="69" ref="J377:P377">IF(OR(B377=$B376,B377=$C376,B377=$D376,B377=$E376,B377=$F376,B377=$G376,B377=$H376),B377,"")</f>
      </c>
      <c r="K377" s="21">
        <f t="shared" si="69"/>
      </c>
      <c r="L377" s="21">
        <f t="shared" si="69"/>
      </c>
      <c r="M377" s="21">
        <f t="shared" si="69"/>
        <v>20</v>
      </c>
      <c r="N377" s="21">
        <f t="shared" si="69"/>
        <v>21</v>
      </c>
      <c r="O377" s="21">
        <f t="shared" si="69"/>
      </c>
      <c r="P377" s="17">
        <f t="shared" si="69"/>
      </c>
    </row>
    <row r="378" spans="1:16" ht="13.5">
      <c r="A378" s="12">
        <v>39471</v>
      </c>
      <c r="B378" s="13">
        <v>11</v>
      </c>
      <c r="C378" s="6">
        <v>13</v>
      </c>
      <c r="D378" s="6">
        <v>19</v>
      </c>
      <c r="E378" s="6">
        <v>26</v>
      </c>
      <c r="F378" s="6">
        <v>36</v>
      </c>
      <c r="G378" s="7">
        <v>43</v>
      </c>
      <c r="H378" s="16">
        <v>31</v>
      </c>
      <c r="I378" s="23" t="str">
        <f t="shared" si="43"/>
        <v>&lt;a href="http://homepage3.nifty.com/tam2/loto6.htm"&gt;第0378回　抽せん数字 11,13,19,26,36,43　ボーナス数字 31&lt;/a&gt;</v>
      </c>
      <c r="J378" s="18">
        <f aca="true" t="shared" si="70" ref="J378:P378">IF(OR(B378=$B377,B378=$C377,B378=$D377,B378=$E377,B378=$F377,B378=$G377,B378=$H377),B378,"")</f>
      </c>
      <c r="K378" s="21">
        <f t="shared" si="70"/>
        <v>13</v>
      </c>
      <c r="L378" s="21">
        <f t="shared" si="70"/>
      </c>
      <c r="M378" s="21">
        <f t="shared" si="70"/>
      </c>
      <c r="N378" s="21">
        <f t="shared" si="70"/>
      </c>
      <c r="O378" s="21">
        <f t="shared" si="70"/>
      </c>
      <c r="P378" s="17">
        <f t="shared" si="70"/>
      </c>
    </row>
    <row r="379" spans="1:16" ht="13.5">
      <c r="A379" s="12">
        <v>39478</v>
      </c>
      <c r="B379" s="13">
        <v>8</v>
      </c>
      <c r="C379" s="6">
        <v>13</v>
      </c>
      <c r="D379" s="6">
        <v>15</v>
      </c>
      <c r="E379" s="6">
        <v>21</v>
      </c>
      <c r="F379" s="6">
        <v>33</v>
      </c>
      <c r="G379" s="7">
        <v>34</v>
      </c>
      <c r="H379" s="16">
        <v>5</v>
      </c>
      <c r="I379" s="23" t="str">
        <f t="shared" si="43"/>
        <v>&lt;a href="http://homepage3.nifty.com/tam2/loto6.htm"&gt;第0379回　抽せん数字 08,13,15,21,33,34　ボーナス数字 05&lt;/a&gt;</v>
      </c>
      <c r="J379" s="18">
        <f aca="true" t="shared" si="71" ref="J379:P379">IF(OR(B379=$B378,B379=$C378,B379=$D378,B379=$E378,B379=$F378,B379=$G378,B379=$H378),B379,"")</f>
      </c>
      <c r="K379" s="21">
        <f t="shared" si="71"/>
        <v>13</v>
      </c>
      <c r="L379" s="21">
        <f t="shared" si="71"/>
      </c>
      <c r="M379" s="21">
        <f t="shared" si="71"/>
      </c>
      <c r="N379" s="21">
        <f t="shared" si="71"/>
      </c>
      <c r="O379" s="21">
        <f t="shared" si="71"/>
      </c>
      <c r="P379" s="17">
        <f t="shared" si="71"/>
      </c>
    </row>
    <row r="380" spans="1:16" ht="13.5">
      <c r="A380" s="12">
        <v>39485</v>
      </c>
      <c r="B380" s="13">
        <v>17</v>
      </c>
      <c r="C380" s="6">
        <v>22</v>
      </c>
      <c r="D380" s="6">
        <v>25</v>
      </c>
      <c r="E380" s="6">
        <v>26</v>
      </c>
      <c r="F380" s="6">
        <v>27</v>
      </c>
      <c r="G380" s="7">
        <v>43</v>
      </c>
      <c r="H380" s="16">
        <v>16</v>
      </c>
      <c r="I380" s="23" t="str">
        <f t="shared" si="43"/>
        <v>&lt;a href="http://homepage3.nifty.com/tam2/loto6.htm"&gt;第0380回　抽せん数字 17,22,25,26,27,43　ボーナス数字 16&lt;/a&gt;</v>
      </c>
      <c r="J380" s="18">
        <f aca="true" t="shared" si="72" ref="J380:P380">IF(OR(B380=$B379,B380=$C379,B380=$D379,B380=$E379,B380=$F379,B380=$G379,B380=$H379),B380,"")</f>
      </c>
      <c r="K380" s="21">
        <f t="shared" si="72"/>
      </c>
      <c r="L380" s="21">
        <f t="shared" si="72"/>
      </c>
      <c r="M380" s="21">
        <f t="shared" si="72"/>
      </c>
      <c r="N380" s="21">
        <f t="shared" si="72"/>
      </c>
      <c r="O380" s="21">
        <f t="shared" si="72"/>
      </c>
      <c r="P380" s="17">
        <f t="shared" si="72"/>
      </c>
    </row>
    <row r="381" spans="1:16" ht="13.5">
      <c r="A381" s="12">
        <v>39492</v>
      </c>
      <c r="B381" s="13">
        <v>4</v>
      </c>
      <c r="C381" s="6">
        <v>13</v>
      </c>
      <c r="D381" s="6">
        <v>15</v>
      </c>
      <c r="E381" s="6">
        <v>22</v>
      </c>
      <c r="F381" s="6">
        <v>39</v>
      </c>
      <c r="G381" s="7">
        <v>41</v>
      </c>
      <c r="H381" s="16">
        <v>30</v>
      </c>
      <c r="I381" s="23" t="str">
        <f t="shared" si="43"/>
        <v>&lt;a href="http://homepage3.nifty.com/tam2/loto6.htm"&gt;第0381回　抽せん数字 04,13,15,22,39,41　ボーナス数字 30&lt;/a&gt;</v>
      </c>
      <c r="J381" s="18">
        <f aca="true" t="shared" si="73" ref="J381:P381">IF(OR(B381=$B380,B381=$C380,B381=$D380,B381=$E380,B381=$F380,B381=$G380,B381=$H380),B381,"")</f>
      </c>
      <c r="K381" s="21">
        <f t="shared" si="73"/>
      </c>
      <c r="L381" s="21">
        <f t="shared" si="73"/>
      </c>
      <c r="M381" s="21">
        <f t="shared" si="73"/>
        <v>22</v>
      </c>
      <c r="N381" s="21">
        <f t="shared" si="73"/>
      </c>
      <c r="O381" s="21">
        <f t="shared" si="73"/>
      </c>
      <c r="P381" s="17">
        <f t="shared" si="73"/>
      </c>
    </row>
    <row r="382" spans="1:16" ht="13.5">
      <c r="A382" s="12">
        <v>39499</v>
      </c>
      <c r="B382" s="13">
        <v>2</v>
      </c>
      <c r="C382" s="6">
        <v>6</v>
      </c>
      <c r="D382" s="6">
        <v>15</v>
      </c>
      <c r="E382" s="6">
        <v>28</v>
      </c>
      <c r="F382" s="6">
        <v>29</v>
      </c>
      <c r="G382" s="7">
        <v>43</v>
      </c>
      <c r="H382" s="16">
        <v>14</v>
      </c>
      <c r="I382" s="23" t="str">
        <f t="shared" si="43"/>
        <v>&lt;a href="http://homepage3.nifty.com/tam2/loto6.htm"&gt;第0382回　抽せん数字 02,06,15,28,29,43　ボーナス数字 14&lt;/a&gt;</v>
      </c>
      <c r="J382" s="18">
        <f aca="true" t="shared" si="74" ref="J382:P382">IF(OR(B382=$B381,B382=$C381,B382=$D381,B382=$E381,B382=$F381,B382=$G381,B382=$H381),B382,"")</f>
      </c>
      <c r="K382" s="21">
        <f t="shared" si="74"/>
      </c>
      <c r="L382" s="21">
        <f t="shared" si="74"/>
        <v>15</v>
      </c>
      <c r="M382" s="21">
        <f t="shared" si="74"/>
      </c>
      <c r="N382" s="21">
        <f t="shared" si="74"/>
      </c>
      <c r="O382" s="21">
        <f t="shared" si="74"/>
      </c>
      <c r="P382" s="17">
        <f t="shared" si="74"/>
      </c>
    </row>
    <row r="383" spans="1:16" ht="13.5">
      <c r="A383" s="12">
        <v>39506</v>
      </c>
      <c r="B383" s="13">
        <v>7</v>
      </c>
      <c r="C383" s="6">
        <v>12</v>
      </c>
      <c r="D383" s="6">
        <v>17</v>
      </c>
      <c r="E383" s="6">
        <v>18</v>
      </c>
      <c r="F383" s="6">
        <v>24</v>
      </c>
      <c r="G383" s="7">
        <v>28</v>
      </c>
      <c r="H383" s="16">
        <v>43</v>
      </c>
      <c r="I383" s="23" t="str">
        <f t="shared" si="43"/>
        <v>&lt;a href="http://homepage3.nifty.com/tam2/loto6.htm"&gt;第0383回　抽せん数字 07,12,17,18,24,28　ボーナス数字 43&lt;/a&gt;</v>
      </c>
      <c r="J383" s="18">
        <f aca="true" t="shared" si="75" ref="J383:P383">IF(OR(B383=$B382,B383=$C382,B383=$D382,B383=$E382,B383=$F382,B383=$G382,B383=$H382),B383,"")</f>
      </c>
      <c r="K383" s="21">
        <f t="shared" si="75"/>
      </c>
      <c r="L383" s="21">
        <f t="shared" si="75"/>
      </c>
      <c r="M383" s="21">
        <f t="shared" si="75"/>
      </c>
      <c r="N383" s="21">
        <f t="shared" si="75"/>
      </c>
      <c r="O383" s="21">
        <f t="shared" si="75"/>
        <v>28</v>
      </c>
      <c r="P383" s="17">
        <f t="shared" si="75"/>
        <v>43</v>
      </c>
    </row>
    <row r="384" spans="1:16" ht="13.5">
      <c r="A384" s="12">
        <v>39513</v>
      </c>
      <c r="B384" s="13">
        <v>17</v>
      </c>
      <c r="C384" s="6">
        <v>19</v>
      </c>
      <c r="D384" s="6">
        <v>20</v>
      </c>
      <c r="E384" s="6">
        <v>22</v>
      </c>
      <c r="F384" s="6">
        <v>33</v>
      </c>
      <c r="G384" s="7">
        <v>41</v>
      </c>
      <c r="H384" s="16">
        <v>35</v>
      </c>
      <c r="I384" s="23" t="str">
        <f t="shared" si="43"/>
        <v>&lt;a href="http://homepage3.nifty.com/tam2/loto6.htm"&gt;第0384回　抽せん数字 17,19,20,22,33,41　ボーナス数字 35&lt;/a&gt;</v>
      </c>
      <c r="J384" s="18">
        <f aca="true" t="shared" si="76" ref="J384:P384">IF(OR(B384=$B383,B384=$C383,B384=$D383,B384=$E383,B384=$F383,B384=$G383,B384=$H383),B384,"")</f>
        <v>17</v>
      </c>
      <c r="K384" s="21">
        <f t="shared" si="76"/>
      </c>
      <c r="L384" s="21">
        <f t="shared" si="76"/>
      </c>
      <c r="M384" s="21">
        <f t="shared" si="76"/>
      </c>
      <c r="N384" s="21">
        <f t="shared" si="76"/>
      </c>
      <c r="O384" s="21">
        <f t="shared" si="76"/>
      </c>
      <c r="P384" s="17">
        <f t="shared" si="76"/>
      </c>
    </row>
    <row r="385" spans="1:16" ht="13.5">
      <c r="A385" s="12">
        <v>39520</v>
      </c>
      <c r="B385" s="13">
        <v>6</v>
      </c>
      <c r="C385" s="6">
        <v>31</v>
      </c>
      <c r="D385" s="6">
        <v>34</v>
      </c>
      <c r="E385" s="6">
        <v>35</v>
      </c>
      <c r="F385" s="6">
        <v>37</v>
      </c>
      <c r="G385" s="7">
        <v>40</v>
      </c>
      <c r="H385" s="16">
        <v>7</v>
      </c>
      <c r="I385" s="23" t="str">
        <f t="shared" si="43"/>
        <v>&lt;a href="http://homepage3.nifty.com/tam2/loto6.htm"&gt;第0385回　抽せん数字 06,31,34,35,37,40　ボーナス数字 07&lt;/a&gt;</v>
      </c>
      <c r="J385" s="18">
        <f aca="true" t="shared" si="77" ref="J385:P385">IF(OR(B385=$B384,B385=$C384,B385=$D384,B385=$E384,B385=$F384,B385=$G384,B385=$H384),B385,"")</f>
      </c>
      <c r="K385" s="21">
        <f t="shared" si="77"/>
      </c>
      <c r="L385" s="21">
        <f t="shared" si="77"/>
      </c>
      <c r="M385" s="21">
        <f t="shared" si="77"/>
        <v>35</v>
      </c>
      <c r="N385" s="21">
        <f t="shared" si="77"/>
      </c>
      <c r="O385" s="21">
        <f t="shared" si="77"/>
      </c>
      <c r="P385" s="17">
        <f t="shared" si="77"/>
      </c>
    </row>
    <row r="386" spans="1:16" ht="13.5">
      <c r="A386" s="12">
        <v>39527</v>
      </c>
      <c r="B386" s="13">
        <v>2</v>
      </c>
      <c r="C386" s="6">
        <v>9</v>
      </c>
      <c r="D386" s="6">
        <v>11</v>
      </c>
      <c r="E386" s="6">
        <v>15</v>
      </c>
      <c r="F386" s="6">
        <v>23</v>
      </c>
      <c r="G386" s="7">
        <v>25</v>
      </c>
      <c r="H386" s="16">
        <v>27</v>
      </c>
      <c r="I386" s="23" t="str">
        <f t="shared" si="43"/>
        <v>&lt;a href="http://homepage3.nifty.com/tam2/loto6.htm"&gt;第0386回　抽せん数字 02,09,11,15,23,25　ボーナス数字 27&lt;/a&gt;</v>
      </c>
      <c r="J386" s="18">
        <f aca="true" t="shared" si="78" ref="J386:P386">IF(OR(B386=$B385,B386=$C385,B386=$D385,B386=$E385,B386=$F385,B386=$G385,B386=$H385),B386,"")</f>
      </c>
      <c r="K386" s="21">
        <f t="shared" si="78"/>
      </c>
      <c r="L386" s="21">
        <f t="shared" si="78"/>
      </c>
      <c r="M386" s="21">
        <f t="shared" si="78"/>
      </c>
      <c r="N386" s="21">
        <f t="shared" si="78"/>
      </c>
      <c r="O386" s="21">
        <f t="shared" si="78"/>
      </c>
      <c r="P386" s="17">
        <f t="shared" si="78"/>
      </c>
    </row>
    <row r="387" spans="1:16" ht="13.5">
      <c r="A387" s="12">
        <v>39534</v>
      </c>
      <c r="B387" s="13">
        <v>12</v>
      </c>
      <c r="C387" s="6">
        <v>16</v>
      </c>
      <c r="D387" s="6">
        <v>19</v>
      </c>
      <c r="E387" s="6">
        <v>27</v>
      </c>
      <c r="F387" s="6">
        <v>30</v>
      </c>
      <c r="G387" s="7">
        <v>32</v>
      </c>
      <c r="H387" s="16">
        <v>38</v>
      </c>
      <c r="I387" s="23" t="str">
        <f t="shared" si="43"/>
        <v>&lt;a href="http://homepage3.nifty.com/tam2/loto6.htm"&gt;第0387回　抽せん数字 12,16,19,27,30,32　ボーナス数字 38&lt;/a&gt;</v>
      </c>
      <c r="J387" s="18">
        <f aca="true" t="shared" si="79" ref="J387:P387">IF(OR(B387=$B386,B387=$C386,B387=$D386,B387=$E386,B387=$F386,B387=$G386,B387=$H386),B387,"")</f>
      </c>
      <c r="K387" s="21">
        <f t="shared" si="79"/>
      </c>
      <c r="L387" s="21">
        <f t="shared" si="79"/>
      </c>
      <c r="M387" s="21">
        <f t="shared" si="79"/>
        <v>27</v>
      </c>
      <c r="N387" s="21">
        <f t="shared" si="79"/>
      </c>
      <c r="O387" s="21">
        <f t="shared" si="79"/>
      </c>
      <c r="P387" s="17">
        <f t="shared" si="79"/>
      </c>
    </row>
    <row r="388" spans="1:16" ht="13.5">
      <c r="A388" s="12">
        <v>39541</v>
      </c>
      <c r="B388" s="13">
        <v>5</v>
      </c>
      <c r="C388" s="6">
        <v>12</v>
      </c>
      <c r="D388" s="6">
        <v>14</v>
      </c>
      <c r="E388" s="6">
        <v>18</v>
      </c>
      <c r="F388" s="6">
        <v>20</v>
      </c>
      <c r="G388" s="7">
        <v>31</v>
      </c>
      <c r="H388" s="16">
        <v>2</v>
      </c>
      <c r="I388" s="23" t="str">
        <f t="shared" si="43"/>
        <v>&lt;a href="http://homepage3.nifty.com/tam2/loto6.htm"&gt;第0388回　抽せん数字 05,12,14,18,20,31　ボーナス数字 02&lt;/a&gt;</v>
      </c>
      <c r="J388" s="18">
        <f aca="true" t="shared" si="80" ref="J388:P388">IF(OR(B388=$B387,B388=$C387,B388=$D387,B388=$E387,B388=$F387,B388=$G387,B388=$H387),B388,"")</f>
      </c>
      <c r="K388" s="21">
        <f t="shared" si="80"/>
        <v>12</v>
      </c>
      <c r="L388" s="21">
        <f t="shared" si="80"/>
      </c>
      <c r="M388" s="21">
        <f t="shared" si="80"/>
      </c>
      <c r="N388" s="21">
        <f t="shared" si="80"/>
      </c>
      <c r="O388" s="21">
        <f t="shared" si="80"/>
      </c>
      <c r="P388" s="17">
        <f t="shared" si="80"/>
      </c>
    </row>
    <row r="389" spans="1:16" ht="13.5">
      <c r="A389" s="12">
        <v>39548</v>
      </c>
      <c r="B389" s="13">
        <v>6</v>
      </c>
      <c r="C389" s="6">
        <v>12</v>
      </c>
      <c r="D389" s="6">
        <v>22</v>
      </c>
      <c r="E389" s="6">
        <v>25</v>
      </c>
      <c r="F389" s="6">
        <v>31</v>
      </c>
      <c r="G389" s="7">
        <v>35</v>
      </c>
      <c r="H389" s="16">
        <v>28</v>
      </c>
      <c r="I389" s="23" t="str">
        <f t="shared" si="43"/>
        <v>&lt;a href="http://homepage3.nifty.com/tam2/loto6.htm"&gt;第0389回　抽せん数字 06,12,22,25,31,35　ボーナス数字 28&lt;/a&gt;</v>
      </c>
      <c r="J389" s="18">
        <f aca="true" t="shared" si="81" ref="J389:P389">IF(OR(B389=$B388,B389=$C388,B389=$D388,B389=$E388,B389=$F388,B389=$G388,B389=$H388),B389,"")</f>
      </c>
      <c r="K389" s="21">
        <f t="shared" si="81"/>
        <v>12</v>
      </c>
      <c r="L389" s="21">
        <f t="shared" si="81"/>
      </c>
      <c r="M389" s="21">
        <f t="shared" si="81"/>
      </c>
      <c r="N389" s="21">
        <f t="shared" si="81"/>
        <v>31</v>
      </c>
      <c r="O389" s="21">
        <f t="shared" si="81"/>
      </c>
      <c r="P389" s="17">
        <f t="shared" si="81"/>
      </c>
    </row>
    <row r="390" spans="1:16" ht="13.5">
      <c r="A390" s="12">
        <v>39555</v>
      </c>
      <c r="B390" s="13">
        <v>5</v>
      </c>
      <c r="C390" s="6">
        <v>16</v>
      </c>
      <c r="D390" s="6">
        <v>17</v>
      </c>
      <c r="E390" s="6">
        <v>22</v>
      </c>
      <c r="F390" s="6">
        <v>39</v>
      </c>
      <c r="G390" s="7">
        <v>43</v>
      </c>
      <c r="H390" s="16">
        <v>21</v>
      </c>
      <c r="I390" s="23" t="str">
        <f t="shared" si="43"/>
        <v>&lt;a href="http://homepage3.nifty.com/tam2/loto6.htm"&gt;第0390回　抽せん数字 05,16,17,22,39,43　ボーナス数字 21&lt;/a&gt;</v>
      </c>
      <c r="J390" s="18">
        <f aca="true" t="shared" si="82" ref="J390:P390">IF(OR(B390=$B389,B390=$C389,B390=$D389,B390=$E389,B390=$F389,B390=$G389,B390=$H389),B390,"")</f>
      </c>
      <c r="K390" s="21">
        <f t="shared" si="82"/>
      </c>
      <c r="L390" s="21">
        <f t="shared" si="82"/>
      </c>
      <c r="M390" s="21">
        <f t="shared" si="82"/>
        <v>22</v>
      </c>
      <c r="N390" s="21">
        <f t="shared" si="82"/>
      </c>
      <c r="O390" s="21">
        <f t="shared" si="82"/>
      </c>
      <c r="P390" s="17">
        <f t="shared" si="82"/>
      </c>
    </row>
    <row r="391" spans="1:16" ht="13.5">
      <c r="A391" s="12">
        <v>39562</v>
      </c>
      <c r="B391" s="13">
        <v>8</v>
      </c>
      <c r="C391" s="6">
        <v>20</v>
      </c>
      <c r="D391" s="6">
        <v>23</v>
      </c>
      <c r="E391" s="6">
        <v>24</v>
      </c>
      <c r="F391" s="6">
        <v>29</v>
      </c>
      <c r="G391" s="7">
        <v>38</v>
      </c>
      <c r="H391" s="16">
        <v>43</v>
      </c>
      <c r="I391" s="23" t="str">
        <f t="shared" si="43"/>
        <v>&lt;a href="http://homepage3.nifty.com/tam2/loto6.htm"&gt;第0391回　抽せん数字 08,20,23,24,29,38　ボーナス数字 43&lt;/a&gt;</v>
      </c>
      <c r="J391" s="18">
        <f aca="true" t="shared" si="83" ref="J391:P391">IF(OR(B391=$B390,B391=$C390,B391=$D390,B391=$E390,B391=$F390,B391=$G390,B391=$H390),B391,"")</f>
      </c>
      <c r="K391" s="21">
        <f t="shared" si="83"/>
      </c>
      <c r="L391" s="21">
        <f t="shared" si="83"/>
      </c>
      <c r="M391" s="21">
        <f t="shared" si="83"/>
      </c>
      <c r="N391" s="21">
        <f t="shared" si="83"/>
      </c>
      <c r="O391" s="21">
        <f t="shared" si="83"/>
      </c>
      <c r="P391" s="17">
        <f t="shared" si="83"/>
        <v>43</v>
      </c>
    </row>
    <row r="392" spans="1:16" ht="13.5">
      <c r="A392" s="12">
        <v>39569</v>
      </c>
      <c r="B392" s="13">
        <v>10</v>
      </c>
      <c r="C392" s="6">
        <v>15</v>
      </c>
      <c r="D392" s="6">
        <v>18</v>
      </c>
      <c r="E392" s="6">
        <v>30</v>
      </c>
      <c r="F392" s="6">
        <v>31</v>
      </c>
      <c r="G392" s="7">
        <v>37</v>
      </c>
      <c r="H392" s="16">
        <v>11</v>
      </c>
      <c r="I392" s="23" t="str">
        <f t="shared" si="43"/>
        <v>&lt;a href="http://homepage3.nifty.com/tam2/loto6.htm"&gt;第0392回　抽せん数字 10,15,18,30,31,37　ボーナス数字 11&lt;/a&gt;</v>
      </c>
      <c r="J392" s="18">
        <f aca="true" t="shared" si="84" ref="J392:P392">IF(OR(B392=$B391,B392=$C391,B392=$D391,B392=$E391,B392=$F391,B392=$G391,B392=$H391),B392,"")</f>
      </c>
      <c r="K392" s="21">
        <f t="shared" si="84"/>
      </c>
      <c r="L392" s="21">
        <f t="shared" si="84"/>
      </c>
      <c r="M392" s="21">
        <f t="shared" si="84"/>
      </c>
      <c r="N392" s="21">
        <f t="shared" si="84"/>
      </c>
      <c r="O392" s="21">
        <f t="shared" si="84"/>
      </c>
      <c r="P392" s="17">
        <f t="shared" si="84"/>
      </c>
    </row>
    <row r="393" spans="1:16" ht="13.5">
      <c r="A393" s="12">
        <v>39576</v>
      </c>
      <c r="B393" s="13">
        <v>7</v>
      </c>
      <c r="C393" s="6">
        <v>18</v>
      </c>
      <c r="D393" s="6">
        <v>27</v>
      </c>
      <c r="E393" s="6">
        <v>37</v>
      </c>
      <c r="F393" s="6">
        <v>38</v>
      </c>
      <c r="G393" s="7">
        <v>43</v>
      </c>
      <c r="H393" s="16">
        <v>35</v>
      </c>
      <c r="I393" s="23" t="str">
        <f t="shared" si="43"/>
        <v>&lt;a href="http://homepage3.nifty.com/tam2/loto6.htm"&gt;第0393回　抽せん数字 07,18,27,37,38,43　ボーナス数字 35&lt;/a&gt;</v>
      </c>
      <c r="J393" s="18">
        <f aca="true" t="shared" si="85" ref="J393:P393">IF(OR(B393=$B392,B393=$C392,B393=$D392,B393=$E392,B393=$F392,B393=$G392,B393=$H392),B393,"")</f>
      </c>
      <c r="K393" s="21">
        <f t="shared" si="85"/>
        <v>18</v>
      </c>
      <c r="L393" s="21">
        <f t="shared" si="85"/>
      </c>
      <c r="M393" s="21">
        <f t="shared" si="85"/>
        <v>37</v>
      </c>
      <c r="N393" s="21">
        <f t="shared" si="85"/>
      </c>
      <c r="O393" s="21">
        <f t="shared" si="85"/>
      </c>
      <c r="P393" s="17">
        <f t="shared" si="85"/>
      </c>
    </row>
    <row r="394" spans="1:16" ht="13.5">
      <c r="A394" s="12">
        <v>39583</v>
      </c>
      <c r="B394" s="13">
        <v>14</v>
      </c>
      <c r="C394" s="6">
        <v>27</v>
      </c>
      <c r="D394" s="6">
        <v>28</v>
      </c>
      <c r="E394" s="6">
        <v>31</v>
      </c>
      <c r="F394" s="6">
        <v>37</v>
      </c>
      <c r="G394" s="7">
        <v>40</v>
      </c>
      <c r="H394" s="16">
        <v>18</v>
      </c>
      <c r="I394" s="23" t="str">
        <f t="shared" si="43"/>
        <v>&lt;a href="http://homepage3.nifty.com/tam2/loto6.htm"&gt;第0394回　抽せん数字 14,27,28,31,37,40　ボーナス数字 18&lt;/a&gt;</v>
      </c>
      <c r="J394" s="18">
        <f aca="true" t="shared" si="86" ref="J394:P394">IF(OR(B394=$B393,B394=$C393,B394=$D393,B394=$E393,B394=$F393,B394=$G393,B394=$H393),B394,"")</f>
      </c>
      <c r="K394" s="21">
        <f t="shared" si="86"/>
        <v>27</v>
      </c>
      <c r="L394" s="21">
        <f t="shared" si="86"/>
      </c>
      <c r="M394" s="21">
        <f t="shared" si="86"/>
      </c>
      <c r="N394" s="21">
        <f t="shared" si="86"/>
        <v>37</v>
      </c>
      <c r="O394" s="21">
        <f t="shared" si="86"/>
      </c>
      <c r="P394" s="17">
        <f t="shared" si="86"/>
        <v>18</v>
      </c>
    </row>
    <row r="395" spans="1:16" ht="13.5">
      <c r="A395" s="12">
        <v>39590</v>
      </c>
      <c r="B395" s="13">
        <v>15</v>
      </c>
      <c r="C395" s="6">
        <v>21</v>
      </c>
      <c r="D395" s="6">
        <v>26</v>
      </c>
      <c r="E395" s="6">
        <v>28</v>
      </c>
      <c r="F395" s="6">
        <v>42</v>
      </c>
      <c r="G395" s="7">
        <v>43</v>
      </c>
      <c r="H395" s="16">
        <v>39</v>
      </c>
      <c r="I395" s="23" t="str">
        <f t="shared" si="43"/>
        <v>&lt;a href="http://homepage3.nifty.com/tam2/loto6.htm"&gt;第0395回　抽せん数字 15,21,26,28,42,43　ボーナス数字 39&lt;/a&gt;</v>
      </c>
      <c r="J395" s="18">
        <f aca="true" t="shared" si="87" ref="J395:P395">IF(OR(B395=$B394,B395=$C394,B395=$D394,B395=$E394,B395=$F394,B395=$G394,B395=$H394),B395,"")</f>
      </c>
      <c r="K395" s="21">
        <f t="shared" si="87"/>
      </c>
      <c r="L395" s="21">
        <f t="shared" si="87"/>
      </c>
      <c r="M395" s="21">
        <f t="shared" si="87"/>
        <v>28</v>
      </c>
      <c r="N395" s="21">
        <f t="shared" si="87"/>
      </c>
      <c r="O395" s="21">
        <f t="shared" si="87"/>
      </c>
      <c r="P395" s="17">
        <f t="shared" si="87"/>
      </c>
    </row>
    <row r="396" spans="1:16" ht="13.5">
      <c r="A396" s="12">
        <v>39597</v>
      </c>
      <c r="B396" s="13">
        <v>9</v>
      </c>
      <c r="C396" s="6">
        <v>12</v>
      </c>
      <c r="D396" s="6">
        <v>21</v>
      </c>
      <c r="E396" s="6">
        <v>26</v>
      </c>
      <c r="F396" s="6">
        <v>33</v>
      </c>
      <c r="G396" s="7">
        <v>40</v>
      </c>
      <c r="H396" s="16">
        <v>5</v>
      </c>
      <c r="I396" s="23" t="str">
        <f t="shared" si="43"/>
        <v>&lt;a href="http://homepage3.nifty.com/tam2/loto6.htm"&gt;第0396回　抽せん数字 09,12,21,26,33,40　ボーナス数字 05&lt;/a&gt;</v>
      </c>
      <c r="J396" s="18">
        <f aca="true" t="shared" si="88" ref="J396:P396">IF(OR(B396=$B395,B396=$C395,B396=$D395,B396=$E395,B396=$F395,B396=$G395,B396=$H395),B396,"")</f>
      </c>
      <c r="K396" s="21">
        <f t="shared" si="88"/>
      </c>
      <c r="L396" s="21">
        <f t="shared" si="88"/>
        <v>21</v>
      </c>
      <c r="M396" s="21">
        <f t="shared" si="88"/>
        <v>26</v>
      </c>
      <c r="N396" s="21">
        <f t="shared" si="88"/>
      </c>
      <c r="O396" s="21">
        <f t="shared" si="88"/>
      </c>
      <c r="P396" s="17">
        <f t="shared" si="88"/>
      </c>
    </row>
    <row r="397" spans="1:16" ht="13.5">
      <c r="A397" s="12">
        <v>39604</v>
      </c>
      <c r="B397" s="13">
        <v>15</v>
      </c>
      <c r="C397" s="6">
        <v>16</v>
      </c>
      <c r="D397" s="6">
        <v>23</v>
      </c>
      <c r="E397" s="6">
        <v>30</v>
      </c>
      <c r="F397" s="6">
        <v>39</v>
      </c>
      <c r="G397" s="7">
        <v>43</v>
      </c>
      <c r="H397" s="16">
        <v>11</v>
      </c>
      <c r="I397" s="23" t="str">
        <f t="shared" si="43"/>
        <v>&lt;a href="http://homepage3.nifty.com/tam2/loto6.htm"&gt;第0397回　抽せん数字 15,16,23,30,39,43　ボーナス数字 11&lt;/a&gt;</v>
      </c>
      <c r="J397" s="18">
        <f aca="true" t="shared" si="89" ref="J397:P397">IF(OR(B397=$B396,B397=$C396,B397=$D396,B397=$E396,B397=$F396,B397=$G396,B397=$H396),B397,"")</f>
      </c>
      <c r="K397" s="21">
        <f t="shared" si="89"/>
      </c>
      <c r="L397" s="21">
        <f t="shared" si="89"/>
      </c>
      <c r="M397" s="21">
        <f t="shared" si="89"/>
      </c>
      <c r="N397" s="21">
        <f t="shared" si="89"/>
      </c>
      <c r="O397" s="21">
        <f t="shared" si="89"/>
      </c>
      <c r="P397" s="17">
        <f t="shared" si="89"/>
      </c>
    </row>
    <row r="398" spans="1:16" ht="13.5">
      <c r="A398" s="12">
        <v>39611</v>
      </c>
      <c r="B398" s="13">
        <v>2</v>
      </c>
      <c r="C398" s="6">
        <v>31</v>
      </c>
      <c r="D398" s="6">
        <v>36</v>
      </c>
      <c r="E398" s="6">
        <v>37</v>
      </c>
      <c r="F398" s="6">
        <v>39</v>
      </c>
      <c r="G398" s="7">
        <v>43</v>
      </c>
      <c r="H398" s="16">
        <v>13</v>
      </c>
      <c r="I398" s="23" t="str">
        <f t="shared" si="43"/>
        <v>&lt;a href="http://homepage3.nifty.com/tam2/loto6.htm"&gt;第0398回　抽せん数字 02,31,36,37,39,43　ボーナス数字 13&lt;/a&gt;</v>
      </c>
      <c r="J398" s="18">
        <f aca="true" t="shared" si="90" ref="J398:P398">IF(OR(B398=$B397,B398=$C397,B398=$D397,B398=$E397,B398=$F397,B398=$G397,B398=$H397),B398,"")</f>
      </c>
      <c r="K398" s="21">
        <f t="shared" si="90"/>
      </c>
      <c r="L398" s="21">
        <f t="shared" si="90"/>
      </c>
      <c r="M398" s="21">
        <f t="shared" si="90"/>
      </c>
      <c r="N398" s="21">
        <f t="shared" si="90"/>
        <v>39</v>
      </c>
      <c r="O398" s="21">
        <f t="shared" si="90"/>
        <v>43</v>
      </c>
      <c r="P398" s="17">
        <f t="shared" si="90"/>
      </c>
    </row>
    <row r="399" spans="1:16" ht="13.5">
      <c r="A399" s="12">
        <v>39618</v>
      </c>
      <c r="B399" s="13">
        <v>1</v>
      </c>
      <c r="C399" s="6">
        <v>14</v>
      </c>
      <c r="D399" s="6">
        <v>17</v>
      </c>
      <c r="E399" s="6">
        <v>28</v>
      </c>
      <c r="F399" s="6">
        <v>31</v>
      </c>
      <c r="G399" s="7">
        <v>37</v>
      </c>
      <c r="H399" s="16">
        <v>21</v>
      </c>
      <c r="I399" s="23" t="str">
        <f t="shared" si="43"/>
        <v>&lt;a href="http://homepage3.nifty.com/tam2/loto6.htm"&gt;第0399回　抽せん数字 01,14,17,28,31,37　ボーナス数字 21&lt;/a&gt;</v>
      </c>
      <c r="J399" s="18">
        <f aca="true" t="shared" si="91" ref="J399:P399">IF(OR(B399=$B398,B399=$C398,B399=$D398,B399=$E398,B399=$F398,B399=$G398,B399=$H398),B399,"")</f>
      </c>
      <c r="K399" s="21">
        <f t="shared" si="91"/>
      </c>
      <c r="L399" s="21">
        <f t="shared" si="91"/>
      </c>
      <c r="M399" s="21">
        <f t="shared" si="91"/>
      </c>
      <c r="N399" s="21">
        <f t="shared" si="91"/>
        <v>31</v>
      </c>
      <c r="O399" s="21">
        <f t="shared" si="91"/>
        <v>37</v>
      </c>
      <c r="P399" s="17">
        <f t="shared" si="91"/>
      </c>
    </row>
    <row r="400" spans="1:16" ht="13.5">
      <c r="A400" s="12">
        <v>39625</v>
      </c>
      <c r="B400" s="13">
        <v>4</v>
      </c>
      <c r="C400" s="6">
        <v>9</v>
      </c>
      <c r="D400" s="6">
        <v>19</v>
      </c>
      <c r="E400" s="6">
        <v>22</v>
      </c>
      <c r="F400" s="6">
        <v>23</v>
      </c>
      <c r="G400" s="7">
        <v>33</v>
      </c>
      <c r="H400" s="16">
        <v>38</v>
      </c>
      <c r="I400" s="23" t="str">
        <f t="shared" si="43"/>
        <v>&lt;a href="http://homepage3.nifty.com/tam2/loto6.htm"&gt;第0400回　抽せん数字 04,09,19,22,23,33　ボーナス数字 38&lt;/a&gt;</v>
      </c>
      <c r="J400" s="18">
        <f aca="true" t="shared" si="92" ref="J400:P400">IF(OR(B400=$B399,B400=$C399,B400=$D399,B400=$E399,B400=$F399,B400=$G399,B400=$H399),B400,"")</f>
      </c>
      <c r="K400" s="21">
        <f t="shared" si="92"/>
      </c>
      <c r="L400" s="21">
        <f t="shared" si="92"/>
      </c>
      <c r="M400" s="21">
        <f t="shared" si="92"/>
      </c>
      <c r="N400" s="21">
        <f t="shared" si="92"/>
      </c>
      <c r="O400" s="21">
        <f t="shared" si="92"/>
      </c>
      <c r="P400" s="17">
        <f t="shared" si="92"/>
      </c>
    </row>
    <row r="401" spans="1:16" ht="13.5">
      <c r="A401" s="12">
        <v>39632</v>
      </c>
      <c r="B401" s="13">
        <v>14</v>
      </c>
      <c r="C401" s="6">
        <v>15</v>
      </c>
      <c r="D401" s="6">
        <v>27</v>
      </c>
      <c r="E401" s="6">
        <v>34</v>
      </c>
      <c r="F401" s="6">
        <v>35</v>
      </c>
      <c r="G401" s="7">
        <v>42</v>
      </c>
      <c r="H401" s="16">
        <v>37</v>
      </c>
      <c r="I401" s="23" t="str">
        <f t="shared" si="43"/>
        <v>&lt;a href="http://homepage3.nifty.com/tam2/loto6.htm"&gt;第0401回　抽せん数字 14,15,27,34,35,42　ボーナス数字 37&lt;/a&gt;</v>
      </c>
      <c r="J401" s="18">
        <f aca="true" t="shared" si="93" ref="J401:P401">IF(OR(B401=$B400,B401=$C400,B401=$D400,B401=$E400,B401=$F400,B401=$G400,B401=$H400),B401,"")</f>
      </c>
      <c r="K401" s="21">
        <f t="shared" si="93"/>
      </c>
      <c r="L401" s="21">
        <f t="shared" si="93"/>
      </c>
      <c r="M401" s="21">
        <f t="shared" si="93"/>
      </c>
      <c r="N401" s="21">
        <f t="shared" si="93"/>
      </c>
      <c r="O401" s="21">
        <f t="shared" si="93"/>
      </c>
      <c r="P401" s="17">
        <f t="shared" si="93"/>
      </c>
    </row>
    <row r="402" spans="1:16" ht="13.5">
      <c r="A402" s="12">
        <v>39639</v>
      </c>
      <c r="B402" s="13">
        <v>3</v>
      </c>
      <c r="C402" s="6">
        <v>18</v>
      </c>
      <c r="D402" s="6">
        <v>23</v>
      </c>
      <c r="E402" s="6">
        <v>24</v>
      </c>
      <c r="F402" s="6">
        <v>29</v>
      </c>
      <c r="G402" s="7">
        <v>33</v>
      </c>
      <c r="H402" s="16">
        <v>28</v>
      </c>
      <c r="I402" s="23" t="str">
        <f t="shared" si="43"/>
        <v>&lt;a href="http://homepage3.nifty.com/tam2/loto6.htm"&gt;第0402回　抽せん数字 03,18,23,24,29,33　ボーナス数字 28&lt;/a&gt;</v>
      </c>
      <c r="J402" s="18">
        <f aca="true" t="shared" si="94" ref="J402:P402">IF(OR(B402=$B401,B402=$C401,B402=$D401,B402=$E401,B402=$F401,B402=$G401,B402=$H401),B402,"")</f>
      </c>
      <c r="K402" s="21">
        <f t="shared" si="94"/>
      </c>
      <c r="L402" s="21">
        <f t="shared" si="94"/>
      </c>
      <c r="M402" s="21">
        <f t="shared" si="94"/>
      </c>
      <c r="N402" s="21">
        <f t="shared" si="94"/>
      </c>
      <c r="O402" s="21">
        <f t="shared" si="94"/>
      </c>
      <c r="P402" s="17">
        <f t="shared" si="94"/>
      </c>
    </row>
    <row r="403" spans="1:16" ht="13.5">
      <c r="A403" s="12">
        <v>39646</v>
      </c>
      <c r="B403" s="13">
        <v>8</v>
      </c>
      <c r="C403" s="6">
        <v>10</v>
      </c>
      <c r="D403" s="6">
        <v>13</v>
      </c>
      <c r="E403" s="6">
        <v>20</v>
      </c>
      <c r="F403" s="6">
        <v>24</v>
      </c>
      <c r="G403" s="7">
        <v>33</v>
      </c>
      <c r="H403" s="16">
        <v>23</v>
      </c>
      <c r="I403" s="23" t="str">
        <f t="shared" si="43"/>
        <v>&lt;a href="http://homepage3.nifty.com/tam2/loto6.htm"&gt;第0403回　抽せん数字 08,10,13,20,24,33　ボーナス数字 23&lt;/a&gt;</v>
      </c>
      <c r="J403" s="18">
        <f aca="true" t="shared" si="95" ref="J403:P403">IF(OR(B403=$B402,B403=$C402,B403=$D402,B403=$E402,B403=$F402,B403=$G402,B403=$H402),B403,"")</f>
      </c>
      <c r="K403" s="21">
        <f t="shared" si="95"/>
      </c>
      <c r="L403" s="21">
        <f t="shared" si="95"/>
      </c>
      <c r="M403" s="21">
        <f t="shared" si="95"/>
      </c>
      <c r="N403" s="21">
        <f t="shared" si="95"/>
        <v>24</v>
      </c>
      <c r="O403" s="21">
        <f t="shared" si="95"/>
        <v>33</v>
      </c>
      <c r="P403" s="17">
        <f t="shared" si="95"/>
        <v>23</v>
      </c>
    </row>
    <row r="404" spans="1:16" ht="13.5">
      <c r="A404" s="12">
        <v>39653</v>
      </c>
      <c r="B404" s="13">
        <v>3</v>
      </c>
      <c r="C404" s="6">
        <v>10</v>
      </c>
      <c r="D404" s="6">
        <v>14</v>
      </c>
      <c r="E404" s="6">
        <v>18</v>
      </c>
      <c r="F404" s="6">
        <v>26</v>
      </c>
      <c r="G404" s="7">
        <v>43</v>
      </c>
      <c r="H404" s="16">
        <v>33</v>
      </c>
      <c r="I404" s="23" t="str">
        <f t="shared" si="43"/>
        <v>&lt;a href="http://homepage3.nifty.com/tam2/loto6.htm"&gt;第0404回　抽せん数字 03,10,14,18,26,43　ボーナス数字 33&lt;/a&gt;</v>
      </c>
      <c r="J404" s="18">
        <f aca="true" t="shared" si="96" ref="J404:P404">IF(OR(B404=$B403,B404=$C403,B404=$D403,B404=$E403,B404=$F403,B404=$G403,B404=$H403),B404,"")</f>
      </c>
      <c r="K404" s="21">
        <f t="shared" si="96"/>
        <v>10</v>
      </c>
      <c r="L404" s="21">
        <f t="shared" si="96"/>
      </c>
      <c r="M404" s="21">
        <f t="shared" si="96"/>
      </c>
      <c r="N404" s="21">
        <f t="shared" si="96"/>
      </c>
      <c r="O404" s="21">
        <f t="shared" si="96"/>
      </c>
      <c r="P404" s="17">
        <f t="shared" si="96"/>
        <v>33</v>
      </c>
    </row>
    <row r="405" spans="1:16" ht="13.5">
      <c r="A405" s="12">
        <v>39660</v>
      </c>
      <c r="B405" s="13">
        <v>6</v>
      </c>
      <c r="C405" s="6">
        <v>13</v>
      </c>
      <c r="D405" s="6">
        <v>19</v>
      </c>
      <c r="E405" s="6">
        <v>20</v>
      </c>
      <c r="F405" s="6">
        <v>30</v>
      </c>
      <c r="G405" s="7">
        <v>31</v>
      </c>
      <c r="H405" s="16">
        <v>8</v>
      </c>
      <c r="I405" s="23" t="str">
        <f t="shared" si="43"/>
        <v>&lt;a href="http://homepage3.nifty.com/tam2/loto6.htm"&gt;第0405回　抽せん数字 06,13,19,20,30,31　ボーナス数字 08&lt;/a&gt;</v>
      </c>
      <c r="J405" s="18">
        <f aca="true" t="shared" si="97" ref="J405:P405">IF(OR(B405=$B404,B405=$C404,B405=$D404,B405=$E404,B405=$F404,B405=$G404,B405=$H404),B405,"")</f>
      </c>
      <c r="K405" s="21">
        <f t="shared" si="97"/>
      </c>
      <c r="L405" s="21">
        <f t="shared" si="97"/>
      </c>
      <c r="M405" s="21">
        <f t="shared" si="97"/>
      </c>
      <c r="N405" s="21">
        <f t="shared" si="97"/>
      </c>
      <c r="O405" s="21">
        <f t="shared" si="97"/>
      </c>
      <c r="P405" s="17">
        <f t="shared" si="97"/>
      </c>
    </row>
    <row r="406" spans="1:16" ht="13.5">
      <c r="A406" s="12">
        <v>39667</v>
      </c>
      <c r="B406" s="13">
        <v>1</v>
      </c>
      <c r="C406" s="6">
        <v>2</v>
      </c>
      <c r="D406" s="6">
        <v>4</v>
      </c>
      <c r="E406" s="6">
        <v>16</v>
      </c>
      <c r="F406" s="6">
        <v>36</v>
      </c>
      <c r="G406" s="7">
        <v>37</v>
      </c>
      <c r="H406" s="16">
        <v>40</v>
      </c>
      <c r="I406" s="23" t="str">
        <f t="shared" si="43"/>
        <v>&lt;a href="http://homepage3.nifty.com/tam2/loto6.htm"&gt;第0406回　抽せん数字 01,02,04,16,36,37　ボーナス数字 40&lt;/a&gt;</v>
      </c>
      <c r="J406" s="18">
        <f aca="true" t="shared" si="98" ref="J406:P406">IF(OR(B406=$B405,B406=$C405,B406=$D405,B406=$E405,B406=$F405,B406=$G405,B406=$H405),B406,"")</f>
      </c>
      <c r="K406" s="21">
        <f t="shared" si="98"/>
      </c>
      <c r="L406" s="21">
        <f t="shared" si="98"/>
      </c>
      <c r="M406" s="21">
        <f t="shared" si="98"/>
      </c>
      <c r="N406" s="21">
        <f t="shared" si="98"/>
      </c>
      <c r="O406" s="21">
        <f t="shared" si="98"/>
      </c>
      <c r="P406" s="17">
        <f t="shared" si="98"/>
      </c>
    </row>
    <row r="407" spans="1:16" ht="13.5">
      <c r="A407" s="12">
        <v>39674</v>
      </c>
      <c r="B407" s="13">
        <v>11</v>
      </c>
      <c r="C407" s="6">
        <v>18</v>
      </c>
      <c r="D407" s="6">
        <v>19</v>
      </c>
      <c r="E407" s="6">
        <v>30</v>
      </c>
      <c r="F407" s="6">
        <v>37</v>
      </c>
      <c r="G407" s="7">
        <v>39</v>
      </c>
      <c r="H407" s="16">
        <v>38</v>
      </c>
      <c r="I407" s="23" t="str">
        <f t="shared" si="43"/>
        <v>&lt;a href="http://homepage3.nifty.com/tam2/loto6.htm"&gt;第0407回　抽せん数字 11,18,19,30,37,39　ボーナス数字 38&lt;/a&gt;</v>
      </c>
      <c r="J407" s="18">
        <f aca="true" t="shared" si="99" ref="J407:P407">IF(OR(B407=$B406,B407=$C406,B407=$D406,B407=$E406,B407=$F406,B407=$G406,B407=$H406),B407,"")</f>
      </c>
      <c r="K407" s="21">
        <f t="shared" si="99"/>
      </c>
      <c r="L407" s="21">
        <f t="shared" si="99"/>
      </c>
      <c r="M407" s="21">
        <f t="shared" si="99"/>
      </c>
      <c r="N407" s="21">
        <f t="shared" si="99"/>
        <v>37</v>
      </c>
      <c r="O407" s="21">
        <f t="shared" si="99"/>
      </c>
      <c r="P407" s="17">
        <f t="shared" si="99"/>
      </c>
    </row>
    <row r="408" spans="1:16" ht="13.5">
      <c r="A408" s="12">
        <v>39681</v>
      </c>
      <c r="B408" s="13">
        <v>12</v>
      </c>
      <c r="C408" s="6">
        <v>20</v>
      </c>
      <c r="D408" s="6">
        <v>23</v>
      </c>
      <c r="E408" s="6">
        <v>28</v>
      </c>
      <c r="F408" s="6">
        <v>31</v>
      </c>
      <c r="G408" s="7">
        <v>32</v>
      </c>
      <c r="H408" s="16">
        <v>39</v>
      </c>
      <c r="I408" s="23" t="str">
        <f t="shared" si="43"/>
        <v>&lt;a href="http://homepage3.nifty.com/tam2/loto6.htm"&gt;第0408回　抽せん数字 12,20,23,28,31,32　ボーナス数字 39&lt;/a&gt;</v>
      </c>
      <c r="J408" s="18">
        <f aca="true" t="shared" si="100" ref="J408:P408">IF(OR(B408=$B407,B408=$C407,B408=$D407,B408=$E407,B408=$F407,B408=$G407,B408=$H407),B408,"")</f>
      </c>
      <c r="K408" s="21">
        <f t="shared" si="100"/>
      </c>
      <c r="L408" s="21">
        <f t="shared" si="100"/>
      </c>
      <c r="M408" s="21">
        <f t="shared" si="100"/>
      </c>
      <c r="N408" s="21">
        <f t="shared" si="100"/>
      </c>
      <c r="O408" s="21">
        <f t="shared" si="100"/>
      </c>
      <c r="P408" s="17">
        <f t="shared" si="100"/>
        <v>39</v>
      </c>
    </row>
    <row r="409" spans="1:16" ht="13.5">
      <c r="A409" s="12">
        <v>39688</v>
      </c>
      <c r="B409" s="13">
        <v>6</v>
      </c>
      <c r="C409" s="6">
        <v>13</v>
      </c>
      <c r="D409" s="6">
        <v>17</v>
      </c>
      <c r="E409" s="6">
        <v>27</v>
      </c>
      <c r="F409" s="6">
        <v>28</v>
      </c>
      <c r="G409" s="7">
        <v>36</v>
      </c>
      <c r="H409" s="16">
        <v>33</v>
      </c>
      <c r="I409" s="23" t="str">
        <f t="shared" si="43"/>
        <v>&lt;a href="http://homepage3.nifty.com/tam2/loto6.htm"&gt;第0409回　抽せん数字 06,13,17,27,28,36　ボーナス数字 33&lt;/a&gt;</v>
      </c>
      <c r="J409" s="18">
        <f aca="true" t="shared" si="101" ref="J409:P409">IF(OR(B409=$B408,B409=$C408,B409=$D408,B409=$E408,B409=$F408,B409=$G408,B409=$H408),B409,"")</f>
      </c>
      <c r="K409" s="21">
        <f t="shared" si="101"/>
      </c>
      <c r="L409" s="21">
        <f t="shared" si="101"/>
      </c>
      <c r="M409" s="21">
        <f t="shared" si="101"/>
      </c>
      <c r="N409" s="21">
        <f t="shared" si="101"/>
        <v>28</v>
      </c>
      <c r="O409" s="21">
        <f t="shared" si="101"/>
      </c>
      <c r="P409" s="17">
        <f t="shared" si="101"/>
      </c>
    </row>
    <row r="410" spans="1:16" ht="13.5">
      <c r="A410" s="12">
        <v>39695</v>
      </c>
      <c r="B410" s="13">
        <v>2</v>
      </c>
      <c r="C410" s="6">
        <v>12</v>
      </c>
      <c r="D410" s="6">
        <v>16</v>
      </c>
      <c r="E410" s="6">
        <v>20</v>
      </c>
      <c r="F410" s="6">
        <v>42</v>
      </c>
      <c r="G410" s="7">
        <v>43</v>
      </c>
      <c r="H410" s="16">
        <v>28</v>
      </c>
      <c r="I410" s="23" t="str">
        <f t="shared" si="43"/>
        <v>&lt;a href="http://homepage3.nifty.com/tam2/loto6.htm"&gt;第0410回　抽せん数字 02,12,16,20,42,43　ボーナス数字 28&lt;/a&gt;</v>
      </c>
      <c r="J410" s="18">
        <f aca="true" t="shared" si="102" ref="J410:P410">IF(OR(B410=$B409,B410=$C409,B410=$D409,B410=$E409,B410=$F409,B410=$G409,B410=$H409),B410,"")</f>
      </c>
      <c r="K410" s="21">
        <f t="shared" si="102"/>
      </c>
      <c r="L410" s="21">
        <f t="shared" si="102"/>
      </c>
      <c r="M410" s="21">
        <f t="shared" si="102"/>
      </c>
      <c r="N410" s="21">
        <f t="shared" si="102"/>
      </c>
      <c r="O410" s="21">
        <f t="shared" si="102"/>
      </c>
      <c r="P410" s="17">
        <f t="shared" si="102"/>
        <v>28</v>
      </c>
    </row>
    <row r="411" spans="1:16" ht="13.5">
      <c r="A411" s="12">
        <v>39702</v>
      </c>
      <c r="B411" s="13">
        <v>2</v>
      </c>
      <c r="C411" s="6">
        <v>4</v>
      </c>
      <c r="D411" s="6">
        <v>6</v>
      </c>
      <c r="E411" s="6">
        <v>24</v>
      </c>
      <c r="F411" s="6">
        <v>35</v>
      </c>
      <c r="G411" s="7">
        <v>39</v>
      </c>
      <c r="H411" s="16">
        <v>34</v>
      </c>
      <c r="I411" s="23" t="str">
        <f t="shared" si="43"/>
        <v>&lt;a href="http://homepage3.nifty.com/tam2/loto6.htm"&gt;第0411回　抽せん数字 02,04,06,24,35,39　ボーナス数字 34&lt;/a&gt;</v>
      </c>
      <c r="J411" s="18">
        <f aca="true" t="shared" si="103" ref="J411:P411">IF(OR(B411=$B410,B411=$C410,B411=$D410,B411=$E410,B411=$F410,B411=$G410,B411=$H410),B411,"")</f>
        <v>2</v>
      </c>
      <c r="K411" s="21">
        <f t="shared" si="103"/>
      </c>
      <c r="L411" s="21">
        <f t="shared" si="103"/>
      </c>
      <c r="M411" s="21">
        <f t="shared" si="103"/>
      </c>
      <c r="N411" s="21">
        <f t="shared" si="103"/>
      </c>
      <c r="O411" s="21">
        <f t="shared" si="103"/>
      </c>
      <c r="P411" s="17">
        <f t="shared" si="103"/>
      </c>
    </row>
    <row r="412" spans="1:16" ht="13.5">
      <c r="A412" s="12">
        <v>39709</v>
      </c>
      <c r="B412" s="13">
        <v>2</v>
      </c>
      <c r="C412" s="6">
        <v>6</v>
      </c>
      <c r="D412" s="6">
        <v>7</v>
      </c>
      <c r="E412" s="6">
        <v>9</v>
      </c>
      <c r="F412" s="6">
        <v>16</v>
      </c>
      <c r="G412" s="7">
        <v>19</v>
      </c>
      <c r="H412" s="16">
        <v>33</v>
      </c>
      <c r="I412" s="23" t="str">
        <f t="shared" si="43"/>
        <v>&lt;a href="http://homepage3.nifty.com/tam2/loto6.htm"&gt;第0412回　抽せん数字 02,06,07,09,16,19　ボーナス数字 33&lt;/a&gt;</v>
      </c>
      <c r="J412" s="18">
        <f aca="true" t="shared" si="104" ref="J412:P412">IF(OR(B412=$B411,B412=$C411,B412=$D411,B412=$E411,B412=$F411,B412=$G411,B412=$H411),B412,"")</f>
        <v>2</v>
      </c>
      <c r="K412" s="21">
        <f t="shared" si="104"/>
        <v>6</v>
      </c>
      <c r="L412" s="21">
        <f t="shared" si="104"/>
      </c>
      <c r="M412" s="21">
        <f t="shared" si="104"/>
      </c>
      <c r="N412" s="21">
        <f t="shared" si="104"/>
      </c>
      <c r="O412" s="21">
        <f t="shared" si="104"/>
      </c>
      <c r="P412" s="17">
        <f t="shared" si="104"/>
      </c>
    </row>
    <row r="413" spans="1:16" ht="13.5">
      <c r="A413" s="12">
        <v>39716</v>
      </c>
      <c r="B413" s="13">
        <v>2</v>
      </c>
      <c r="C413" s="6">
        <v>14</v>
      </c>
      <c r="D413" s="6">
        <v>15</v>
      </c>
      <c r="E413" s="6">
        <v>26</v>
      </c>
      <c r="F413" s="6">
        <v>35</v>
      </c>
      <c r="G413" s="7">
        <v>37</v>
      </c>
      <c r="H413" s="16">
        <v>25</v>
      </c>
      <c r="I413" s="23" t="str">
        <f t="shared" si="43"/>
        <v>&lt;a href="http://homepage3.nifty.com/tam2/loto6.htm"&gt;第0413回　抽せん数字 02,14,15,26,35,37　ボーナス数字 25&lt;/a&gt;</v>
      </c>
      <c r="J413" s="18">
        <f aca="true" t="shared" si="105" ref="J413:P413">IF(OR(B413=$B412,B413=$C412,B413=$D412,B413=$E412,B413=$F412,B413=$G412,B413=$H412),B413,"")</f>
        <v>2</v>
      </c>
      <c r="K413" s="21">
        <f t="shared" si="105"/>
      </c>
      <c r="L413" s="21">
        <f t="shared" si="105"/>
      </c>
      <c r="M413" s="21">
        <f t="shared" si="105"/>
      </c>
      <c r="N413" s="21">
        <f t="shared" si="105"/>
      </c>
      <c r="O413" s="21">
        <f t="shared" si="105"/>
      </c>
      <c r="P413" s="17">
        <f t="shared" si="105"/>
      </c>
    </row>
    <row r="414" spans="1:16" ht="13.5">
      <c r="A414" s="12">
        <v>39723</v>
      </c>
      <c r="B414" s="13">
        <v>1</v>
      </c>
      <c r="C414" s="6">
        <v>2</v>
      </c>
      <c r="D414" s="6">
        <v>4</v>
      </c>
      <c r="E414" s="6">
        <v>5</v>
      </c>
      <c r="F414" s="6">
        <v>9</v>
      </c>
      <c r="G414" s="7">
        <v>25</v>
      </c>
      <c r="H414" s="16">
        <v>15</v>
      </c>
      <c r="I414" s="23" t="str">
        <f t="shared" si="43"/>
        <v>&lt;a href="http://homepage3.nifty.com/tam2/loto6.htm"&gt;第0414回　抽せん数字 01,02,04,05,09,25　ボーナス数字 15&lt;/a&gt;</v>
      </c>
      <c r="J414" s="18">
        <f aca="true" t="shared" si="106" ref="J414:P414">IF(OR(B414=$B413,B414=$C413,B414=$D413,B414=$E413,B414=$F413,B414=$G413,B414=$H413),B414,"")</f>
      </c>
      <c r="K414" s="21">
        <f t="shared" si="106"/>
        <v>2</v>
      </c>
      <c r="L414" s="21">
        <f t="shared" si="106"/>
      </c>
      <c r="M414" s="21">
        <f t="shared" si="106"/>
      </c>
      <c r="N414" s="21">
        <f t="shared" si="106"/>
      </c>
      <c r="O414" s="21">
        <f t="shared" si="106"/>
        <v>25</v>
      </c>
      <c r="P414" s="17">
        <f t="shared" si="106"/>
        <v>15</v>
      </c>
    </row>
    <row r="415" spans="1:16" ht="13.5">
      <c r="A415" s="12">
        <v>39730</v>
      </c>
      <c r="B415" s="13">
        <v>9</v>
      </c>
      <c r="C415" s="6">
        <v>28</v>
      </c>
      <c r="D415" s="6">
        <v>33</v>
      </c>
      <c r="E415" s="6">
        <v>34</v>
      </c>
      <c r="F415" s="6">
        <v>37</v>
      </c>
      <c r="G415" s="7">
        <v>43</v>
      </c>
      <c r="H415" s="16">
        <v>41</v>
      </c>
      <c r="I415" s="23" t="str">
        <f t="shared" si="43"/>
        <v>&lt;a href="http://homepage3.nifty.com/tam2/loto6.htm"&gt;第0415回　抽せん数字 09,28,33,34,37,43　ボーナス数字 41&lt;/a&gt;</v>
      </c>
      <c r="J415" s="18">
        <f aca="true" t="shared" si="107" ref="J415:P415">IF(OR(B415=$B414,B415=$C414,B415=$D414,B415=$E414,B415=$F414,B415=$G414,B415=$H414),B415,"")</f>
        <v>9</v>
      </c>
      <c r="K415" s="21">
        <f t="shared" si="107"/>
      </c>
      <c r="L415" s="21">
        <f t="shared" si="107"/>
      </c>
      <c r="M415" s="21">
        <f t="shared" si="107"/>
      </c>
      <c r="N415" s="21">
        <f t="shared" si="107"/>
      </c>
      <c r="O415" s="21">
        <f t="shared" si="107"/>
      </c>
      <c r="P415" s="17">
        <f t="shared" si="107"/>
      </c>
    </row>
    <row r="416" spans="1:16" ht="13.5">
      <c r="A416" s="12">
        <v>39737</v>
      </c>
      <c r="B416" s="13">
        <v>12</v>
      </c>
      <c r="C416" s="6">
        <v>15</v>
      </c>
      <c r="D416" s="6">
        <v>22</v>
      </c>
      <c r="E416" s="6">
        <v>24</v>
      </c>
      <c r="F416" s="6">
        <v>29</v>
      </c>
      <c r="G416" s="7">
        <v>37</v>
      </c>
      <c r="H416" s="16">
        <v>6</v>
      </c>
      <c r="I416" s="23" t="str">
        <f t="shared" si="43"/>
        <v>&lt;a href="http://homepage3.nifty.com/tam2/loto6.htm"&gt;第0416回　抽せん数字 12,15,22,24,29,37　ボーナス数字 06&lt;/a&gt;</v>
      </c>
      <c r="J416" s="18">
        <f aca="true" t="shared" si="108" ref="J416:P416">IF(OR(B416=$B415,B416=$C415,B416=$D415,B416=$E415,B416=$F415,B416=$G415,B416=$H415),B416,"")</f>
      </c>
      <c r="K416" s="21">
        <f t="shared" si="108"/>
      </c>
      <c r="L416" s="21">
        <f t="shared" si="108"/>
      </c>
      <c r="M416" s="21">
        <f t="shared" si="108"/>
      </c>
      <c r="N416" s="21">
        <f t="shared" si="108"/>
      </c>
      <c r="O416" s="21">
        <f t="shared" si="108"/>
        <v>37</v>
      </c>
      <c r="P416" s="17">
        <f t="shared" si="108"/>
      </c>
    </row>
    <row r="417" spans="1:16" ht="13.5">
      <c r="A417" s="12">
        <v>39744</v>
      </c>
      <c r="B417" s="13">
        <v>3</v>
      </c>
      <c r="C417" s="6">
        <v>20</v>
      </c>
      <c r="D417" s="6">
        <v>23</v>
      </c>
      <c r="E417" s="6">
        <v>30</v>
      </c>
      <c r="F417" s="6">
        <v>31</v>
      </c>
      <c r="G417" s="7">
        <v>37</v>
      </c>
      <c r="H417" s="16">
        <v>6</v>
      </c>
      <c r="I417" s="23" t="str">
        <f t="shared" si="43"/>
        <v>&lt;a href="http://homepage3.nifty.com/tam2/loto6.htm"&gt;第0417回　抽せん数字 03,20,23,30,31,37　ボーナス数字 06&lt;/a&gt;</v>
      </c>
      <c r="J417" s="18">
        <f aca="true" t="shared" si="109" ref="J417:P417">IF(OR(B417=$B416,B417=$C416,B417=$D416,B417=$E416,B417=$F416,B417=$G416,B417=$H416),B417,"")</f>
      </c>
      <c r="K417" s="21">
        <f t="shared" si="109"/>
      </c>
      <c r="L417" s="21">
        <f t="shared" si="109"/>
      </c>
      <c r="M417" s="21">
        <f t="shared" si="109"/>
      </c>
      <c r="N417" s="21">
        <f t="shared" si="109"/>
      </c>
      <c r="O417" s="21">
        <f t="shared" si="109"/>
        <v>37</v>
      </c>
      <c r="P417" s="17">
        <f t="shared" si="109"/>
        <v>6</v>
      </c>
    </row>
    <row r="418" spans="1:16" ht="13.5">
      <c r="A418" s="12">
        <v>39751</v>
      </c>
      <c r="B418" s="13">
        <v>3</v>
      </c>
      <c r="C418" s="6">
        <v>12</v>
      </c>
      <c r="D418" s="6">
        <v>16</v>
      </c>
      <c r="E418" s="6">
        <v>25</v>
      </c>
      <c r="F418" s="6">
        <v>32</v>
      </c>
      <c r="G418" s="7">
        <v>36</v>
      </c>
      <c r="H418" s="16">
        <v>34</v>
      </c>
      <c r="I418" s="23" t="str">
        <f t="shared" si="43"/>
        <v>&lt;a href="http://homepage3.nifty.com/tam2/loto6.htm"&gt;第0418回　抽せん数字 03,12,16,25,32,36　ボーナス数字 34&lt;/a&gt;</v>
      </c>
      <c r="J418" s="18">
        <f aca="true" t="shared" si="110" ref="J418:P418">IF(OR(B418=$B417,B418=$C417,B418=$D417,B418=$E417,B418=$F417,B418=$G417,B418=$H417),B418,"")</f>
        <v>3</v>
      </c>
      <c r="K418" s="21">
        <f t="shared" si="110"/>
      </c>
      <c r="L418" s="21">
        <f t="shared" si="110"/>
      </c>
      <c r="M418" s="21">
        <f t="shared" si="110"/>
      </c>
      <c r="N418" s="21">
        <f t="shared" si="110"/>
      </c>
      <c r="O418" s="21">
        <f t="shared" si="110"/>
      </c>
      <c r="P418" s="17">
        <f t="shared" si="110"/>
      </c>
    </row>
    <row r="419" spans="1:16" ht="13.5">
      <c r="A419" s="12">
        <v>39758</v>
      </c>
      <c r="B419" s="13">
        <v>5</v>
      </c>
      <c r="C419" s="6">
        <v>8</v>
      </c>
      <c r="D419" s="6">
        <v>16</v>
      </c>
      <c r="E419" s="6">
        <v>25</v>
      </c>
      <c r="F419" s="6">
        <v>26</v>
      </c>
      <c r="G419" s="7">
        <v>30</v>
      </c>
      <c r="H419" s="16">
        <v>1</v>
      </c>
      <c r="I419" s="23" t="str">
        <f t="shared" si="43"/>
        <v>&lt;a href="http://homepage3.nifty.com/tam2/loto6.htm"&gt;第0419回　抽せん数字 05,08,16,25,26,30　ボーナス数字 01&lt;/a&gt;</v>
      </c>
      <c r="J419" s="18">
        <f aca="true" t="shared" si="111" ref="J419:P419">IF(OR(B419=$B418,B419=$C418,B419=$D418,B419=$E418,B419=$F418,B419=$G418,B419=$H418),B419,"")</f>
      </c>
      <c r="K419" s="21">
        <f t="shared" si="111"/>
      </c>
      <c r="L419" s="21">
        <f t="shared" si="111"/>
        <v>16</v>
      </c>
      <c r="M419" s="21">
        <f t="shared" si="111"/>
        <v>25</v>
      </c>
      <c r="N419" s="21">
        <f t="shared" si="111"/>
      </c>
      <c r="O419" s="21">
        <f t="shared" si="111"/>
      </c>
      <c r="P419" s="17">
        <f t="shared" si="111"/>
      </c>
    </row>
    <row r="420" spans="1:16" ht="13.5">
      <c r="A420" s="12">
        <v>39765</v>
      </c>
      <c r="B420" s="13">
        <v>14</v>
      </c>
      <c r="C420" s="6">
        <v>19</v>
      </c>
      <c r="D420" s="6">
        <v>21</v>
      </c>
      <c r="E420" s="6">
        <v>28</v>
      </c>
      <c r="F420" s="6">
        <v>29</v>
      </c>
      <c r="G420" s="7">
        <v>31</v>
      </c>
      <c r="H420" s="16">
        <v>24</v>
      </c>
      <c r="I420" s="23" t="str">
        <f t="shared" si="43"/>
        <v>&lt;a href="http://homepage3.nifty.com/tam2/loto6.htm"&gt;第0420回　抽せん数字 14,19,21,28,29,31　ボーナス数字 24&lt;/a&gt;</v>
      </c>
      <c r="J420" s="18">
        <f aca="true" t="shared" si="112" ref="J420:P420">IF(OR(B420=$B419,B420=$C419,B420=$D419,B420=$E419,B420=$F419,B420=$G419,B420=$H419),B420,"")</f>
      </c>
      <c r="K420" s="21">
        <f t="shared" si="112"/>
      </c>
      <c r="L420" s="21">
        <f t="shared" si="112"/>
      </c>
      <c r="M420" s="21">
        <f t="shared" si="112"/>
      </c>
      <c r="N420" s="21">
        <f t="shared" si="112"/>
      </c>
      <c r="O420" s="21">
        <f t="shared" si="112"/>
      </c>
      <c r="P420" s="17">
        <f t="shared" si="112"/>
      </c>
    </row>
    <row r="421" spans="1:16" ht="13.5">
      <c r="A421" s="12">
        <v>39772</v>
      </c>
      <c r="B421" s="13">
        <v>2</v>
      </c>
      <c r="C421" s="6">
        <v>6</v>
      </c>
      <c r="D421" s="6">
        <v>8</v>
      </c>
      <c r="E421" s="6">
        <v>10</v>
      </c>
      <c r="F421" s="6">
        <v>25</v>
      </c>
      <c r="G421" s="7">
        <v>34</v>
      </c>
      <c r="H421" s="16">
        <v>31</v>
      </c>
      <c r="I421" s="23" t="str">
        <f t="shared" si="43"/>
        <v>&lt;a href="http://homepage3.nifty.com/tam2/loto6.htm"&gt;第0421回　抽せん数字 02,06,08,10,25,34　ボーナス数字 31&lt;/a&gt;</v>
      </c>
      <c r="J421" s="18">
        <f aca="true" t="shared" si="113" ref="J421:P421">IF(OR(B421=$B420,B421=$C420,B421=$D420,B421=$E420,B421=$F420,B421=$G420,B421=$H420),B421,"")</f>
      </c>
      <c r="K421" s="21">
        <f t="shared" si="113"/>
      </c>
      <c r="L421" s="21">
        <f t="shared" si="113"/>
      </c>
      <c r="M421" s="21">
        <f t="shared" si="113"/>
      </c>
      <c r="N421" s="21">
        <f t="shared" si="113"/>
      </c>
      <c r="O421" s="21">
        <f t="shared" si="113"/>
      </c>
      <c r="P421" s="17">
        <f t="shared" si="113"/>
        <v>31</v>
      </c>
    </row>
    <row r="422" spans="1:16" ht="13.5">
      <c r="A422" s="12">
        <v>39779</v>
      </c>
      <c r="B422" s="13">
        <v>5</v>
      </c>
      <c r="C422" s="6">
        <v>6</v>
      </c>
      <c r="D422" s="6">
        <v>7</v>
      </c>
      <c r="E422" s="6">
        <v>8</v>
      </c>
      <c r="F422" s="6">
        <v>28</v>
      </c>
      <c r="G422" s="7">
        <v>38</v>
      </c>
      <c r="H422" s="16">
        <v>36</v>
      </c>
      <c r="I422" s="23" t="str">
        <f t="shared" si="43"/>
        <v>&lt;a href="http://homepage3.nifty.com/tam2/loto6.htm"&gt;第0422回　抽せん数字 05,06,07,08,28,38　ボーナス数字 36&lt;/a&gt;</v>
      </c>
      <c r="J422" s="18">
        <f aca="true" t="shared" si="114" ref="J422:P422">IF(OR(B422=$B421,B422=$C421,B422=$D421,B422=$E421,B422=$F421,B422=$G421,B422=$H421),B422,"")</f>
      </c>
      <c r="K422" s="21">
        <f t="shared" si="114"/>
        <v>6</v>
      </c>
      <c r="L422" s="21">
        <f t="shared" si="114"/>
      </c>
      <c r="M422" s="21">
        <f t="shared" si="114"/>
        <v>8</v>
      </c>
      <c r="N422" s="21">
        <f t="shared" si="114"/>
      </c>
      <c r="O422" s="21">
        <f t="shared" si="114"/>
      </c>
      <c r="P422" s="17">
        <f t="shared" si="114"/>
      </c>
    </row>
    <row r="423" spans="1:16" ht="13.5">
      <c r="A423" s="12">
        <v>39786</v>
      </c>
      <c r="B423" s="13">
        <v>1</v>
      </c>
      <c r="C423" s="6">
        <v>2</v>
      </c>
      <c r="D423" s="6">
        <v>3</v>
      </c>
      <c r="E423" s="6">
        <v>30</v>
      </c>
      <c r="F423" s="6">
        <v>35</v>
      </c>
      <c r="G423" s="7">
        <v>36</v>
      </c>
      <c r="H423" s="16">
        <v>21</v>
      </c>
      <c r="I423" s="23" t="str">
        <f t="shared" si="43"/>
        <v>&lt;a href="http://homepage3.nifty.com/tam2/loto6.htm"&gt;第0423回　抽せん数字 01,02,03,30,35,36　ボーナス数字 21&lt;/a&gt;</v>
      </c>
      <c r="J423" s="18">
        <f aca="true" t="shared" si="115" ref="J423:P423">IF(OR(B423=$B422,B423=$C422,B423=$D422,B423=$E422,B423=$F422,B423=$G422,B423=$H422),B423,"")</f>
      </c>
      <c r="K423" s="21">
        <f t="shared" si="115"/>
      </c>
      <c r="L423" s="21">
        <f t="shared" si="115"/>
      </c>
      <c r="M423" s="21">
        <f t="shared" si="115"/>
      </c>
      <c r="N423" s="21">
        <f t="shared" si="115"/>
      </c>
      <c r="O423" s="21">
        <f t="shared" si="115"/>
        <v>36</v>
      </c>
      <c r="P423" s="17">
        <f t="shared" si="115"/>
      </c>
    </row>
    <row r="424" spans="1:16" ht="13.5">
      <c r="A424" s="12">
        <v>39793</v>
      </c>
      <c r="B424" s="13">
        <v>3</v>
      </c>
      <c r="C424" s="6">
        <v>13</v>
      </c>
      <c r="D424" s="6">
        <v>17</v>
      </c>
      <c r="E424" s="6">
        <v>25</v>
      </c>
      <c r="F424" s="6">
        <v>40</v>
      </c>
      <c r="G424" s="7">
        <v>41</v>
      </c>
      <c r="H424" s="16">
        <v>4</v>
      </c>
      <c r="I424" s="23" t="str">
        <f t="shared" si="43"/>
        <v>&lt;a href="http://homepage3.nifty.com/tam2/loto6.htm"&gt;第0424回　抽せん数字 03,13,17,25,40,41　ボーナス数字 04&lt;/a&gt;</v>
      </c>
      <c r="J424" s="18">
        <f aca="true" t="shared" si="116" ref="J424:P424">IF(OR(B424=$B423,B424=$C423,B424=$D423,B424=$E423,B424=$F423,B424=$G423,B424=$H423),B424,"")</f>
        <v>3</v>
      </c>
      <c r="K424" s="21">
        <f t="shared" si="116"/>
      </c>
      <c r="L424" s="21">
        <f t="shared" si="116"/>
      </c>
      <c r="M424" s="21">
        <f t="shared" si="116"/>
      </c>
      <c r="N424" s="21">
        <f t="shared" si="116"/>
      </c>
      <c r="O424" s="21">
        <f t="shared" si="116"/>
      </c>
      <c r="P424" s="17">
        <f t="shared" si="116"/>
      </c>
    </row>
    <row r="425" spans="1:16" ht="13.5">
      <c r="A425" s="12">
        <v>39800</v>
      </c>
      <c r="B425" s="13">
        <v>2</v>
      </c>
      <c r="C425" s="6">
        <v>3</v>
      </c>
      <c r="D425" s="6">
        <v>12</v>
      </c>
      <c r="E425" s="6">
        <v>20</v>
      </c>
      <c r="F425" s="6">
        <v>34</v>
      </c>
      <c r="G425" s="7">
        <v>43</v>
      </c>
      <c r="H425" s="16">
        <v>4</v>
      </c>
      <c r="I425" s="23" t="str">
        <f t="shared" si="43"/>
        <v>&lt;a href="http://homepage3.nifty.com/tam2/loto6.htm"&gt;第0425回　抽せん数字 02,03,12,20,34,43　ボーナス数字 04&lt;/a&gt;</v>
      </c>
      <c r="J425" s="18">
        <f aca="true" t="shared" si="117" ref="J425:P425">IF(OR(B425=$B424,B425=$C424,B425=$D424,B425=$E424,B425=$F424,B425=$G424,B425=$H424),B425,"")</f>
      </c>
      <c r="K425" s="21">
        <f t="shared" si="117"/>
        <v>3</v>
      </c>
      <c r="L425" s="21">
        <f t="shared" si="117"/>
      </c>
      <c r="M425" s="21">
        <f t="shared" si="117"/>
      </c>
      <c r="N425" s="21">
        <f t="shared" si="117"/>
      </c>
      <c r="O425" s="21">
        <f t="shared" si="117"/>
      </c>
      <c r="P425" s="17">
        <f t="shared" si="117"/>
        <v>4</v>
      </c>
    </row>
    <row r="426" spans="1:16" ht="13.5">
      <c r="A426" s="12">
        <v>39807</v>
      </c>
      <c r="B426" s="13">
        <v>6</v>
      </c>
      <c r="C426" s="6">
        <v>8</v>
      </c>
      <c r="D426" s="6">
        <v>9</v>
      </c>
      <c r="E426" s="6">
        <v>29</v>
      </c>
      <c r="F426" s="6">
        <v>32</v>
      </c>
      <c r="G426" s="7">
        <v>37</v>
      </c>
      <c r="H426" s="16">
        <v>4</v>
      </c>
      <c r="I426" s="23" t="str">
        <f t="shared" si="43"/>
        <v>&lt;a href="http://homepage3.nifty.com/tam2/loto6.htm"&gt;第0426回　抽せん数字 06,08,09,29,32,37　ボーナス数字 04&lt;/a&gt;</v>
      </c>
      <c r="J426" s="18">
        <f aca="true" t="shared" si="118" ref="J426:P426">IF(OR(B426=$B425,B426=$C425,B426=$D425,B426=$E425,B426=$F425,B426=$G425,B426=$H425),B426,"")</f>
      </c>
      <c r="K426" s="21">
        <f t="shared" si="118"/>
      </c>
      <c r="L426" s="21">
        <f t="shared" si="118"/>
      </c>
      <c r="M426" s="21">
        <f t="shared" si="118"/>
      </c>
      <c r="N426" s="21">
        <f t="shared" si="118"/>
      </c>
      <c r="O426" s="21">
        <f t="shared" si="118"/>
      </c>
      <c r="P426" s="17">
        <f t="shared" si="118"/>
        <v>4</v>
      </c>
    </row>
    <row r="427" spans="1:16" ht="13.5">
      <c r="A427" s="12">
        <v>39821</v>
      </c>
      <c r="B427" s="13">
        <v>5</v>
      </c>
      <c r="C427" s="6">
        <v>12</v>
      </c>
      <c r="D427" s="6">
        <v>13</v>
      </c>
      <c r="E427" s="6">
        <v>33</v>
      </c>
      <c r="F427" s="6">
        <v>39</v>
      </c>
      <c r="G427" s="7">
        <v>42</v>
      </c>
      <c r="H427" s="16">
        <v>20</v>
      </c>
      <c r="I427" s="23" t="str">
        <f t="shared" si="43"/>
        <v>&lt;a href="http://homepage3.nifty.com/tam2/loto6.htm"&gt;第0427回　抽せん数字 05,12,13,33,39,42　ボーナス数字 20&lt;/a&gt;</v>
      </c>
      <c r="J427" s="18">
        <f aca="true" t="shared" si="119" ref="J427:P427">IF(OR(B427=$B426,B427=$C426,B427=$D426,B427=$E426,B427=$F426,B427=$G426,B427=$H426),B427,"")</f>
      </c>
      <c r="K427" s="21">
        <f t="shared" si="119"/>
      </c>
      <c r="L427" s="21">
        <f t="shared" si="119"/>
      </c>
      <c r="M427" s="21">
        <f t="shared" si="119"/>
      </c>
      <c r="N427" s="21">
        <f t="shared" si="119"/>
      </c>
      <c r="O427" s="21">
        <f t="shared" si="119"/>
      </c>
      <c r="P427" s="17">
        <f t="shared" si="119"/>
      </c>
    </row>
    <row r="428" spans="1:16" ht="13.5">
      <c r="A428" s="12">
        <v>39828</v>
      </c>
      <c r="B428" s="13">
        <v>8</v>
      </c>
      <c r="C428" s="6">
        <v>16</v>
      </c>
      <c r="D428" s="6">
        <v>18</v>
      </c>
      <c r="E428" s="6">
        <v>35</v>
      </c>
      <c r="F428" s="6">
        <v>42</v>
      </c>
      <c r="G428" s="7">
        <v>43</v>
      </c>
      <c r="H428" s="16">
        <v>13</v>
      </c>
      <c r="I428" s="23" t="str">
        <f t="shared" si="43"/>
        <v>&lt;a href="http://homepage3.nifty.com/tam2/loto6.htm"&gt;第0428回　抽せん数字 08,16,18,35,42,43　ボーナス数字 13&lt;/a&gt;</v>
      </c>
      <c r="J428" s="18">
        <f aca="true" t="shared" si="120" ref="J428:P428">IF(OR(B428=$B427,B428=$C427,B428=$D427,B428=$E427,B428=$F427,B428=$G427,B428=$H427),B428,"")</f>
      </c>
      <c r="K428" s="21">
        <f t="shared" si="120"/>
      </c>
      <c r="L428" s="21">
        <f t="shared" si="120"/>
      </c>
      <c r="M428" s="21">
        <f t="shared" si="120"/>
      </c>
      <c r="N428" s="21">
        <f t="shared" si="120"/>
        <v>42</v>
      </c>
      <c r="O428" s="21">
        <f t="shared" si="120"/>
      </c>
      <c r="P428" s="17">
        <f t="shared" si="120"/>
        <v>13</v>
      </c>
    </row>
    <row r="429" spans="1:16" ht="13.5">
      <c r="A429" s="12">
        <v>39835</v>
      </c>
      <c r="B429" s="13">
        <v>17</v>
      </c>
      <c r="C429" s="6">
        <v>25</v>
      </c>
      <c r="D429" s="6">
        <v>29</v>
      </c>
      <c r="E429" s="6">
        <v>33</v>
      </c>
      <c r="F429" s="6">
        <v>37</v>
      </c>
      <c r="G429" s="7">
        <v>42</v>
      </c>
      <c r="H429" s="16">
        <v>7</v>
      </c>
      <c r="I429" s="23" t="str">
        <f t="shared" si="43"/>
        <v>&lt;a href="http://homepage3.nifty.com/tam2/loto6.htm"&gt;第0429回　抽せん数字 17,25,29,33,37,42　ボーナス数字 07&lt;/a&gt;</v>
      </c>
      <c r="J429" s="18">
        <f aca="true" t="shared" si="121" ref="J429:P429">IF(OR(B429=$B428,B429=$C428,B429=$D428,B429=$E428,B429=$F428,B429=$G428,B429=$H428),B429,"")</f>
      </c>
      <c r="K429" s="21">
        <f t="shared" si="121"/>
      </c>
      <c r="L429" s="21">
        <f t="shared" si="121"/>
      </c>
      <c r="M429" s="21">
        <f t="shared" si="121"/>
      </c>
      <c r="N429" s="21">
        <f t="shared" si="121"/>
      </c>
      <c r="O429" s="21">
        <f t="shared" si="121"/>
        <v>42</v>
      </c>
      <c r="P429" s="17">
        <f t="shared" si="121"/>
      </c>
    </row>
    <row r="430" spans="1:16" ht="13.5">
      <c r="A430" s="12">
        <v>39842</v>
      </c>
      <c r="B430" s="13">
        <v>1</v>
      </c>
      <c r="C430" s="6">
        <v>8</v>
      </c>
      <c r="D430" s="6">
        <v>18</v>
      </c>
      <c r="E430" s="6">
        <v>26</v>
      </c>
      <c r="F430" s="6">
        <v>34</v>
      </c>
      <c r="G430" s="7">
        <v>42</v>
      </c>
      <c r="H430" s="16">
        <v>21</v>
      </c>
      <c r="I430" s="23" t="str">
        <f t="shared" si="43"/>
        <v>&lt;a href="http://homepage3.nifty.com/tam2/loto6.htm"&gt;第0430回　抽せん数字 01,08,18,26,34,42　ボーナス数字 21&lt;/a&gt;</v>
      </c>
      <c r="J430" s="18">
        <f aca="true" t="shared" si="122" ref="J430:P430">IF(OR(B430=$B429,B430=$C429,B430=$D429,B430=$E429,B430=$F429,B430=$G429,B430=$H429),B430,"")</f>
      </c>
      <c r="K430" s="21">
        <f t="shared" si="122"/>
      </c>
      <c r="L430" s="21">
        <f t="shared" si="122"/>
      </c>
      <c r="M430" s="21">
        <f t="shared" si="122"/>
      </c>
      <c r="N430" s="21">
        <f t="shared" si="122"/>
      </c>
      <c r="O430" s="21">
        <f t="shared" si="122"/>
        <v>42</v>
      </c>
      <c r="P430" s="17">
        <f t="shared" si="122"/>
      </c>
    </row>
    <row r="431" spans="1:16" ht="13.5">
      <c r="A431" s="12">
        <v>39849</v>
      </c>
      <c r="B431" s="13">
        <v>1</v>
      </c>
      <c r="C431" s="6">
        <v>5</v>
      </c>
      <c r="D431" s="6">
        <v>19</v>
      </c>
      <c r="E431" s="6">
        <v>20</v>
      </c>
      <c r="F431" s="6">
        <v>35</v>
      </c>
      <c r="G431" s="7">
        <v>41</v>
      </c>
      <c r="H431" s="16">
        <v>33</v>
      </c>
      <c r="I431" s="23" t="str">
        <f t="shared" si="43"/>
        <v>&lt;a href="http://homepage3.nifty.com/tam2/loto6.htm"&gt;第0431回　抽せん数字 01,05,19,20,35,41　ボーナス数字 33&lt;/a&gt;</v>
      </c>
      <c r="J431" s="18">
        <f aca="true" t="shared" si="123" ref="J431:P431">IF(OR(B431=$B430,B431=$C430,B431=$D430,B431=$E430,B431=$F430,B431=$G430,B431=$H430),B431,"")</f>
        <v>1</v>
      </c>
      <c r="K431" s="21">
        <f t="shared" si="123"/>
      </c>
      <c r="L431" s="21">
        <f t="shared" si="123"/>
      </c>
      <c r="M431" s="21">
        <f t="shared" si="123"/>
      </c>
      <c r="N431" s="21">
        <f t="shared" si="123"/>
      </c>
      <c r="O431" s="21">
        <f t="shared" si="123"/>
      </c>
      <c r="P431" s="17">
        <f t="shared" si="123"/>
      </c>
    </row>
    <row r="432" spans="1:16" ht="13.5">
      <c r="A432" s="12">
        <v>39856</v>
      </c>
      <c r="B432" s="13">
        <v>8</v>
      </c>
      <c r="C432" s="6">
        <v>20</v>
      </c>
      <c r="D432" s="6">
        <v>23</v>
      </c>
      <c r="E432" s="6">
        <v>24</v>
      </c>
      <c r="F432" s="6">
        <v>42</v>
      </c>
      <c r="G432" s="7">
        <v>43</v>
      </c>
      <c r="H432" s="16">
        <v>16</v>
      </c>
      <c r="I432" s="23" t="str">
        <f t="shared" si="43"/>
        <v>&lt;a href="http://homepage3.nifty.com/tam2/loto6.htm"&gt;第0432回　抽せん数字 08,20,23,24,42,43　ボーナス数字 16&lt;/a&gt;</v>
      </c>
      <c r="J432" s="18">
        <f aca="true" t="shared" si="124" ref="J432:P432">IF(OR(B432=$B431,B432=$C431,B432=$D431,B432=$E431,B432=$F431,B432=$G431,B432=$H431),B432,"")</f>
      </c>
      <c r="K432" s="21">
        <f t="shared" si="124"/>
        <v>20</v>
      </c>
      <c r="L432" s="21">
        <f t="shared" si="124"/>
      </c>
      <c r="M432" s="21">
        <f t="shared" si="124"/>
      </c>
      <c r="N432" s="21">
        <f t="shared" si="124"/>
      </c>
      <c r="O432" s="21">
        <f t="shared" si="124"/>
      </c>
      <c r="P432" s="17">
        <f t="shared" si="124"/>
      </c>
    </row>
    <row r="433" spans="1:16" ht="13.5">
      <c r="A433" s="12">
        <v>39863</v>
      </c>
      <c r="B433" s="13">
        <v>3</v>
      </c>
      <c r="C433" s="6">
        <v>9</v>
      </c>
      <c r="D433" s="6">
        <v>11</v>
      </c>
      <c r="E433" s="6">
        <v>24</v>
      </c>
      <c r="F433" s="6">
        <v>26</v>
      </c>
      <c r="G433" s="7">
        <v>34</v>
      </c>
      <c r="H433" s="16">
        <v>25</v>
      </c>
      <c r="I433" s="23" t="str">
        <f t="shared" si="43"/>
        <v>&lt;a href="http://homepage3.nifty.com/tam2/loto6.htm"&gt;第0433回　抽せん数字 03,09,11,24,26,34　ボーナス数字 25&lt;/a&gt;</v>
      </c>
      <c r="J433" s="18">
        <f aca="true" t="shared" si="125" ref="J433:P433">IF(OR(B433=$B432,B433=$C432,B433=$D432,B433=$E432,B433=$F432,B433=$G432,B433=$H432),B433,"")</f>
      </c>
      <c r="K433" s="21">
        <f t="shared" si="125"/>
      </c>
      <c r="L433" s="21">
        <f t="shared" si="125"/>
      </c>
      <c r="M433" s="21">
        <f t="shared" si="125"/>
        <v>24</v>
      </c>
      <c r="N433" s="21">
        <f t="shared" si="125"/>
      </c>
      <c r="O433" s="21">
        <f t="shared" si="125"/>
      </c>
      <c r="P433" s="17">
        <f t="shared" si="125"/>
      </c>
    </row>
    <row r="434" spans="1:16" ht="13.5">
      <c r="A434" s="12">
        <v>39870</v>
      </c>
      <c r="B434" s="13">
        <v>3</v>
      </c>
      <c r="C434" s="6">
        <v>12</v>
      </c>
      <c r="D434" s="6">
        <v>19</v>
      </c>
      <c r="E434" s="6">
        <v>33</v>
      </c>
      <c r="F434" s="6">
        <v>35</v>
      </c>
      <c r="G434" s="7">
        <v>36</v>
      </c>
      <c r="H434" s="16">
        <v>37</v>
      </c>
      <c r="I434" s="23" t="str">
        <f t="shared" si="43"/>
        <v>&lt;a href="http://homepage3.nifty.com/tam2/loto6.htm"&gt;第0434回　抽せん数字 03,12,19,33,35,36　ボーナス数字 37&lt;/a&gt;</v>
      </c>
      <c r="J434" s="18">
        <f aca="true" t="shared" si="126" ref="J434:P434">IF(OR(B434=$B433,B434=$C433,B434=$D433,B434=$E433,B434=$F433,B434=$G433,B434=$H433),B434,"")</f>
        <v>3</v>
      </c>
      <c r="K434" s="21">
        <f t="shared" si="126"/>
      </c>
      <c r="L434" s="21">
        <f t="shared" si="126"/>
      </c>
      <c r="M434" s="21">
        <f t="shared" si="126"/>
      </c>
      <c r="N434" s="21">
        <f t="shared" si="126"/>
      </c>
      <c r="O434" s="21">
        <f t="shared" si="126"/>
      </c>
      <c r="P434" s="17">
        <f t="shared" si="126"/>
      </c>
    </row>
    <row r="435" spans="1:16" ht="13.5">
      <c r="A435" s="12">
        <v>39877</v>
      </c>
      <c r="B435" s="13">
        <v>2</v>
      </c>
      <c r="C435" s="6">
        <v>11</v>
      </c>
      <c r="D435" s="6">
        <v>12</v>
      </c>
      <c r="E435" s="6">
        <v>28</v>
      </c>
      <c r="F435" s="6">
        <v>35</v>
      </c>
      <c r="G435" s="7">
        <v>37</v>
      </c>
      <c r="H435" s="16">
        <v>27</v>
      </c>
      <c r="I435" s="23" t="str">
        <f t="shared" si="43"/>
        <v>&lt;a href="http://homepage3.nifty.com/tam2/loto6.htm"&gt;第0435回　抽せん数字 02,11,12,28,35,37　ボーナス数字 27&lt;/a&gt;</v>
      </c>
      <c r="J435" s="18">
        <f aca="true" t="shared" si="127" ref="J435:P435">IF(OR(B435=$B434,B435=$C434,B435=$D434,B435=$E434,B435=$F434,B435=$G434,B435=$H434),B435,"")</f>
      </c>
      <c r="K435" s="21">
        <f t="shared" si="127"/>
      </c>
      <c r="L435" s="21">
        <f t="shared" si="127"/>
        <v>12</v>
      </c>
      <c r="M435" s="21">
        <f t="shared" si="127"/>
      </c>
      <c r="N435" s="21">
        <f t="shared" si="127"/>
        <v>35</v>
      </c>
      <c r="O435" s="21">
        <f t="shared" si="127"/>
        <v>37</v>
      </c>
      <c r="P435" s="17">
        <f t="shared" si="127"/>
      </c>
    </row>
    <row r="436" spans="1:16" ht="13.5">
      <c r="A436" s="12">
        <v>39884</v>
      </c>
      <c r="B436" s="13">
        <v>4</v>
      </c>
      <c r="C436" s="6">
        <v>12</v>
      </c>
      <c r="D436" s="6">
        <v>21</v>
      </c>
      <c r="E436" s="6">
        <v>22</v>
      </c>
      <c r="F436" s="6">
        <v>27</v>
      </c>
      <c r="G436" s="7">
        <v>38</v>
      </c>
      <c r="H436" s="16">
        <v>31</v>
      </c>
      <c r="I436" s="23" t="str">
        <f t="shared" si="43"/>
        <v>&lt;a href="http://homepage3.nifty.com/tam2/loto6.htm"&gt;第0436回　抽せん数字 04,12,21,22,27,38　ボーナス数字 31&lt;/a&gt;</v>
      </c>
      <c r="J436" s="18">
        <f aca="true" t="shared" si="128" ref="J436:P436">IF(OR(B436=$B435,B436=$C435,B436=$D435,B436=$E435,B436=$F435,B436=$G435,B436=$H435),B436,"")</f>
      </c>
      <c r="K436" s="21">
        <f t="shared" si="128"/>
        <v>12</v>
      </c>
      <c r="L436" s="21">
        <f t="shared" si="128"/>
      </c>
      <c r="M436" s="21">
        <f t="shared" si="128"/>
      </c>
      <c r="N436" s="21">
        <f t="shared" si="128"/>
        <v>27</v>
      </c>
      <c r="O436" s="21">
        <f t="shared" si="128"/>
      </c>
      <c r="P436" s="17">
        <f t="shared" si="128"/>
      </c>
    </row>
    <row r="437" spans="1:16" ht="13.5">
      <c r="A437" s="12">
        <v>39891</v>
      </c>
      <c r="B437" s="13">
        <v>2</v>
      </c>
      <c r="C437" s="6">
        <v>5</v>
      </c>
      <c r="D437" s="6">
        <v>11</v>
      </c>
      <c r="E437" s="6">
        <v>21</v>
      </c>
      <c r="F437" s="6">
        <v>23</v>
      </c>
      <c r="G437" s="7">
        <v>43</v>
      </c>
      <c r="H437" s="16">
        <v>15</v>
      </c>
      <c r="I437" s="23" t="str">
        <f t="shared" si="43"/>
        <v>&lt;a href="http://homepage3.nifty.com/tam2/loto6.htm"&gt;第0437回　抽せん数字 02,05,11,21,23,43　ボーナス数字 15&lt;/a&gt;</v>
      </c>
      <c r="J437" s="18">
        <f aca="true" t="shared" si="129" ref="J437:P437">IF(OR(B437=$B436,B437=$C436,B437=$D436,B437=$E436,B437=$F436,B437=$G436,B437=$H436),B437,"")</f>
      </c>
      <c r="K437" s="21">
        <f t="shared" si="129"/>
      </c>
      <c r="L437" s="21">
        <f t="shared" si="129"/>
      </c>
      <c r="M437" s="21">
        <f t="shared" si="129"/>
        <v>21</v>
      </c>
      <c r="N437" s="21">
        <f t="shared" si="129"/>
      </c>
      <c r="O437" s="21">
        <f t="shared" si="129"/>
      </c>
      <c r="P437" s="17">
        <f t="shared" si="129"/>
      </c>
    </row>
    <row r="438" spans="1:16" ht="13.5">
      <c r="A438" s="12">
        <v>39898</v>
      </c>
      <c r="B438" s="13">
        <v>3</v>
      </c>
      <c r="C438" s="6">
        <v>9</v>
      </c>
      <c r="D438" s="6">
        <v>16</v>
      </c>
      <c r="E438" s="6">
        <v>17</v>
      </c>
      <c r="F438" s="6">
        <v>20</v>
      </c>
      <c r="G438" s="7">
        <v>31</v>
      </c>
      <c r="H438" s="16">
        <v>42</v>
      </c>
      <c r="I438" s="23" t="str">
        <f t="shared" si="43"/>
        <v>&lt;a href="http://homepage3.nifty.com/tam2/loto6.htm"&gt;第0438回　抽せん数字 03,09,16,17,20,31　ボーナス数字 42&lt;/a&gt;</v>
      </c>
      <c r="J438" s="18">
        <f aca="true" t="shared" si="130" ref="J438:P438">IF(OR(B438=$B437,B438=$C437,B438=$D437,B438=$E437,B438=$F437,B438=$G437,B438=$H437),B438,"")</f>
      </c>
      <c r="K438" s="21">
        <f t="shared" si="130"/>
      </c>
      <c r="L438" s="21">
        <f t="shared" si="130"/>
      </c>
      <c r="M438" s="21">
        <f t="shared" si="130"/>
      </c>
      <c r="N438" s="21">
        <f t="shared" si="130"/>
      </c>
      <c r="O438" s="21">
        <f t="shared" si="130"/>
      </c>
      <c r="P438" s="17">
        <f t="shared" si="130"/>
      </c>
    </row>
    <row r="439" spans="1:16" ht="13.5">
      <c r="A439" s="12">
        <v>39905</v>
      </c>
      <c r="B439" s="13">
        <v>11</v>
      </c>
      <c r="C439" s="6">
        <v>14</v>
      </c>
      <c r="D439" s="6">
        <v>20</v>
      </c>
      <c r="E439" s="6">
        <v>28</v>
      </c>
      <c r="F439" s="6">
        <v>32</v>
      </c>
      <c r="G439" s="7">
        <v>41</v>
      </c>
      <c r="H439" s="16">
        <v>27</v>
      </c>
      <c r="I439" s="23" t="str">
        <f t="shared" si="43"/>
        <v>&lt;a href="http://homepage3.nifty.com/tam2/loto6.htm"&gt;第0439回　抽せん数字 11,14,20,28,32,41　ボーナス数字 27&lt;/a&gt;</v>
      </c>
      <c r="J439" s="18">
        <f aca="true" t="shared" si="131" ref="J439:P439">IF(OR(B439=$B438,B439=$C438,B439=$D438,B439=$E438,B439=$F438,B439=$G438,B439=$H438),B439,"")</f>
      </c>
      <c r="K439" s="21">
        <f t="shared" si="131"/>
      </c>
      <c r="L439" s="21">
        <f t="shared" si="131"/>
        <v>20</v>
      </c>
      <c r="M439" s="21">
        <f t="shared" si="131"/>
      </c>
      <c r="N439" s="21">
        <f t="shared" si="131"/>
      </c>
      <c r="O439" s="21">
        <f t="shared" si="131"/>
      </c>
      <c r="P439" s="17">
        <f t="shared" si="131"/>
      </c>
    </row>
    <row r="440" spans="1:16" ht="13.5">
      <c r="A440" s="12">
        <v>39912</v>
      </c>
      <c r="B440" s="13">
        <v>9</v>
      </c>
      <c r="C440" s="6">
        <v>23</v>
      </c>
      <c r="D440" s="6">
        <v>29</v>
      </c>
      <c r="E440" s="6">
        <v>30</v>
      </c>
      <c r="F440" s="6">
        <v>31</v>
      </c>
      <c r="G440" s="7">
        <v>39</v>
      </c>
      <c r="H440" s="16">
        <v>18</v>
      </c>
      <c r="I440" s="23" t="str">
        <f t="shared" si="43"/>
        <v>&lt;a href="http://homepage3.nifty.com/tam2/loto6.htm"&gt;第0440回　抽せん数字 09,23,29,30,31,39　ボーナス数字 18&lt;/a&gt;</v>
      </c>
      <c r="J440" s="18">
        <f aca="true" t="shared" si="132" ref="J440:P440">IF(OR(B440=$B439,B440=$C439,B440=$D439,B440=$E439,B440=$F439,B440=$G439,B440=$H439),B440,"")</f>
      </c>
      <c r="K440" s="21">
        <f t="shared" si="132"/>
      </c>
      <c r="L440" s="21">
        <f t="shared" si="132"/>
      </c>
      <c r="M440" s="21">
        <f t="shared" si="132"/>
      </c>
      <c r="N440" s="21">
        <f t="shared" si="132"/>
      </c>
      <c r="O440" s="21">
        <f t="shared" si="132"/>
      </c>
      <c r="P440" s="17">
        <f t="shared" si="132"/>
      </c>
    </row>
    <row r="441" spans="1:16" ht="13.5">
      <c r="A441" s="12">
        <v>39919</v>
      </c>
      <c r="B441" s="13">
        <v>10</v>
      </c>
      <c r="C441" s="6">
        <v>18</v>
      </c>
      <c r="D441" s="6">
        <v>33</v>
      </c>
      <c r="E441" s="6">
        <v>34</v>
      </c>
      <c r="F441" s="6">
        <v>39</v>
      </c>
      <c r="G441" s="7">
        <v>41</v>
      </c>
      <c r="H441" s="16">
        <v>21</v>
      </c>
      <c r="I441" s="23" t="str">
        <f t="shared" si="43"/>
        <v>&lt;a href="http://homepage3.nifty.com/tam2/loto6.htm"&gt;第0441回　抽せん数字 10,18,33,34,39,41　ボーナス数字 21&lt;/a&gt;</v>
      </c>
      <c r="J441" s="18">
        <f aca="true" t="shared" si="133" ref="J441:P441">IF(OR(B441=$B440,B441=$C440,B441=$D440,B441=$E440,B441=$F440,B441=$G440,B441=$H440),B441,"")</f>
      </c>
      <c r="K441" s="21">
        <f t="shared" si="133"/>
        <v>18</v>
      </c>
      <c r="L441" s="21">
        <f t="shared" si="133"/>
      </c>
      <c r="M441" s="21">
        <f t="shared" si="133"/>
      </c>
      <c r="N441" s="21">
        <f t="shared" si="133"/>
        <v>39</v>
      </c>
      <c r="O441" s="21">
        <f t="shared" si="133"/>
      </c>
      <c r="P441" s="17">
        <f t="shared" si="133"/>
      </c>
    </row>
    <row r="442" spans="1:16" ht="13.5">
      <c r="A442" s="12">
        <v>39926</v>
      </c>
      <c r="B442" s="13">
        <v>2</v>
      </c>
      <c r="C442" s="6">
        <v>23</v>
      </c>
      <c r="D442" s="6">
        <v>26</v>
      </c>
      <c r="E442" s="6">
        <v>35</v>
      </c>
      <c r="F442" s="6">
        <v>41</v>
      </c>
      <c r="G442" s="7">
        <v>42</v>
      </c>
      <c r="H442" s="16">
        <v>38</v>
      </c>
      <c r="I442" s="23" t="str">
        <f t="shared" si="43"/>
        <v>&lt;a href="http://homepage3.nifty.com/tam2/loto6.htm"&gt;第0442回　抽せん数字 02,23,26,35,41,42　ボーナス数字 38&lt;/a&gt;</v>
      </c>
      <c r="J442" s="18">
        <f aca="true" t="shared" si="134" ref="J442:P442">IF(OR(B442=$B441,B442=$C441,B442=$D441,B442=$E441,B442=$F441,B442=$G441,B442=$H441),B442,"")</f>
      </c>
      <c r="K442" s="21">
        <f t="shared" si="134"/>
      </c>
      <c r="L442" s="21">
        <f t="shared" si="134"/>
      </c>
      <c r="M442" s="21">
        <f t="shared" si="134"/>
      </c>
      <c r="N442" s="21">
        <f t="shared" si="134"/>
        <v>41</v>
      </c>
      <c r="O442" s="21">
        <f t="shared" si="134"/>
      </c>
      <c r="P442" s="17">
        <f t="shared" si="134"/>
      </c>
    </row>
    <row r="443" spans="1:16" ht="13.5">
      <c r="A443" s="12">
        <v>39933</v>
      </c>
      <c r="B443" s="13">
        <v>6</v>
      </c>
      <c r="C443" s="6">
        <v>10</v>
      </c>
      <c r="D443" s="6">
        <v>21</v>
      </c>
      <c r="E443" s="6">
        <v>22</v>
      </c>
      <c r="F443" s="6">
        <v>23</v>
      </c>
      <c r="G443" s="7">
        <v>35</v>
      </c>
      <c r="H443" s="16">
        <v>5</v>
      </c>
      <c r="I443" s="23" t="str">
        <f t="shared" si="43"/>
        <v>&lt;a href="http://homepage3.nifty.com/tam2/loto6.htm"&gt;第0443回　抽せん数字 06,10,21,22,23,35　ボーナス数字 05&lt;/a&gt;</v>
      </c>
      <c r="J443" s="18">
        <f aca="true" t="shared" si="135" ref="J443:P443">IF(OR(B443=$B442,B443=$C442,B443=$D442,B443=$E442,B443=$F442,B443=$G442,B443=$H442),B443,"")</f>
      </c>
      <c r="K443" s="21">
        <f t="shared" si="135"/>
      </c>
      <c r="L443" s="21">
        <f t="shared" si="135"/>
      </c>
      <c r="M443" s="21">
        <f t="shared" si="135"/>
      </c>
      <c r="N443" s="21">
        <f t="shared" si="135"/>
        <v>23</v>
      </c>
      <c r="O443" s="21">
        <f t="shared" si="135"/>
        <v>35</v>
      </c>
      <c r="P443" s="17">
        <f t="shared" si="135"/>
      </c>
    </row>
    <row r="444" spans="1:16" ht="13.5">
      <c r="A444" s="12">
        <v>39940</v>
      </c>
      <c r="B444" s="13">
        <v>5</v>
      </c>
      <c r="C444" s="6">
        <v>13</v>
      </c>
      <c r="D444" s="6">
        <v>16</v>
      </c>
      <c r="E444" s="6">
        <v>18</v>
      </c>
      <c r="F444" s="6">
        <v>24</v>
      </c>
      <c r="G444" s="7">
        <v>32</v>
      </c>
      <c r="H444" s="16">
        <v>30</v>
      </c>
      <c r="I444" s="23" t="str">
        <f t="shared" si="43"/>
        <v>&lt;a href="http://homepage3.nifty.com/tam2/loto6.htm"&gt;第0444回　抽せん数字 05,13,16,18,24,32　ボーナス数字 30&lt;/a&gt;</v>
      </c>
      <c r="J444" s="18">
        <f aca="true" t="shared" si="136" ref="J444:P444">IF(OR(B444=$B443,B444=$C443,B444=$D443,B444=$E443,B444=$F443,B444=$G443,B444=$H443),B444,"")</f>
        <v>5</v>
      </c>
      <c r="K444" s="21">
        <f t="shared" si="136"/>
      </c>
      <c r="L444" s="21">
        <f t="shared" si="136"/>
      </c>
      <c r="M444" s="21">
        <f t="shared" si="136"/>
      </c>
      <c r="N444" s="21">
        <f t="shared" si="136"/>
      </c>
      <c r="O444" s="21">
        <f t="shared" si="136"/>
      </c>
      <c r="P444" s="17">
        <f t="shared" si="136"/>
      </c>
    </row>
    <row r="445" spans="1:16" ht="13.5">
      <c r="A445" s="12">
        <v>39947</v>
      </c>
      <c r="B445" s="13">
        <v>10</v>
      </c>
      <c r="C445" s="6">
        <v>20</v>
      </c>
      <c r="D445" s="6">
        <v>23</v>
      </c>
      <c r="E445" s="6">
        <v>26</v>
      </c>
      <c r="F445" s="6">
        <v>37</v>
      </c>
      <c r="G445" s="7">
        <v>40</v>
      </c>
      <c r="H445" s="16">
        <v>9</v>
      </c>
      <c r="I445" s="23" t="str">
        <f t="shared" si="43"/>
        <v>&lt;a href="http://homepage3.nifty.com/tam2/loto6.htm"&gt;第0445回　抽せん数字 10,20,23,26,37,40　ボーナス数字 09&lt;/a&gt;</v>
      </c>
      <c r="J445" s="18">
        <f aca="true" t="shared" si="137" ref="J445:P445">IF(OR(B445=$B444,B445=$C444,B445=$D444,B445=$E444,B445=$F444,B445=$G444,B445=$H444),B445,"")</f>
      </c>
      <c r="K445" s="21">
        <f t="shared" si="137"/>
      </c>
      <c r="L445" s="21">
        <f t="shared" si="137"/>
      </c>
      <c r="M445" s="21">
        <f t="shared" si="137"/>
      </c>
      <c r="N445" s="21">
        <f t="shared" si="137"/>
      </c>
      <c r="O445" s="21">
        <f t="shared" si="137"/>
      </c>
      <c r="P445" s="17">
        <f t="shared" si="137"/>
      </c>
    </row>
    <row r="446" spans="1:16" ht="13.5">
      <c r="A446" s="12">
        <v>39954</v>
      </c>
      <c r="B446" s="13">
        <v>3</v>
      </c>
      <c r="C446" s="6">
        <v>8</v>
      </c>
      <c r="D446" s="6">
        <v>17</v>
      </c>
      <c r="E446" s="6">
        <v>26</v>
      </c>
      <c r="F446" s="6">
        <v>27</v>
      </c>
      <c r="G446" s="7">
        <v>36</v>
      </c>
      <c r="H446" s="16">
        <v>13</v>
      </c>
      <c r="I446" s="23" t="str">
        <f t="shared" si="43"/>
        <v>&lt;a href="http://homepage3.nifty.com/tam2/loto6.htm"&gt;第0446回　抽せん数字 03,08,17,26,27,36　ボーナス数字 13&lt;/a&gt;</v>
      </c>
      <c r="J446" s="18">
        <f aca="true" t="shared" si="138" ref="J446:P446">IF(OR(B446=$B445,B446=$C445,B446=$D445,B446=$E445,B446=$F445,B446=$G445,B446=$H445),B446,"")</f>
      </c>
      <c r="K446" s="21">
        <f t="shared" si="138"/>
      </c>
      <c r="L446" s="21">
        <f t="shared" si="138"/>
      </c>
      <c r="M446" s="21">
        <f t="shared" si="138"/>
        <v>26</v>
      </c>
      <c r="N446" s="21">
        <f t="shared" si="138"/>
      </c>
      <c r="O446" s="21">
        <f t="shared" si="138"/>
      </c>
      <c r="P446" s="17">
        <f t="shared" si="138"/>
      </c>
    </row>
    <row r="447" spans="1:16" ht="13.5">
      <c r="A447" s="12">
        <v>39961</v>
      </c>
      <c r="B447" s="13">
        <v>15</v>
      </c>
      <c r="C447" s="6">
        <v>23</v>
      </c>
      <c r="D447" s="6">
        <v>29</v>
      </c>
      <c r="E447" s="6">
        <v>36</v>
      </c>
      <c r="F447" s="6">
        <v>42</v>
      </c>
      <c r="G447" s="7">
        <v>43</v>
      </c>
      <c r="H447" s="16">
        <v>34</v>
      </c>
      <c r="I447" s="23" t="str">
        <f t="shared" si="43"/>
        <v>&lt;a href="http://homepage3.nifty.com/tam2/loto6.htm"&gt;第0447回　抽せん数字 15,23,29,36,42,43　ボーナス数字 34&lt;/a&gt;</v>
      </c>
      <c r="J447" s="18">
        <f aca="true" t="shared" si="139" ref="J447:P447">IF(OR(B447=$B446,B447=$C446,B447=$D446,B447=$E446,B447=$F446,B447=$G446,B447=$H446),B447,"")</f>
      </c>
      <c r="K447" s="21">
        <f t="shared" si="139"/>
      </c>
      <c r="L447" s="21">
        <f t="shared" si="139"/>
      </c>
      <c r="M447" s="21">
        <f t="shared" si="139"/>
        <v>36</v>
      </c>
      <c r="N447" s="21">
        <f t="shared" si="139"/>
      </c>
      <c r="O447" s="21">
        <f t="shared" si="139"/>
      </c>
      <c r="P447" s="17">
        <f t="shared" si="139"/>
      </c>
    </row>
    <row r="448" spans="1:16" ht="13.5">
      <c r="A448" s="12">
        <v>39968</v>
      </c>
      <c r="B448" s="13">
        <v>9</v>
      </c>
      <c r="C448" s="6">
        <v>23</v>
      </c>
      <c r="D448" s="6">
        <v>32</v>
      </c>
      <c r="E448" s="6">
        <v>35</v>
      </c>
      <c r="F448" s="6">
        <v>39</v>
      </c>
      <c r="G448" s="7">
        <v>42</v>
      </c>
      <c r="H448" s="16">
        <v>37</v>
      </c>
      <c r="I448" s="23" t="str">
        <f t="shared" si="43"/>
        <v>&lt;a href="http://homepage3.nifty.com/tam2/loto6.htm"&gt;第0448回　抽せん数字 09,23,32,35,39,42　ボーナス数字 37&lt;/a&gt;</v>
      </c>
      <c r="J448" s="18">
        <f aca="true" t="shared" si="140" ref="J448:P448">IF(OR(B448=$B447,B448=$C447,B448=$D447,B448=$E447,B448=$F447,B448=$G447,B448=$H447),B448,"")</f>
      </c>
      <c r="K448" s="21">
        <f t="shared" si="140"/>
        <v>23</v>
      </c>
      <c r="L448" s="21">
        <f t="shared" si="140"/>
      </c>
      <c r="M448" s="21">
        <f t="shared" si="140"/>
      </c>
      <c r="N448" s="21">
        <f t="shared" si="140"/>
      </c>
      <c r="O448" s="21">
        <f t="shared" si="140"/>
        <v>42</v>
      </c>
      <c r="P448" s="17">
        <f t="shared" si="140"/>
      </c>
    </row>
    <row r="449" spans="1:16" ht="13.5">
      <c r="A449" s="12">
        <v>39975</v>
      </c>
      <c r="B449" s="13">
        <v>19</v>
      </c>
      <c r="C449" s="6">
        <v>20</v>
      </c>
      <c r="D449" s="6">
        <v>21</v>
      </c>
      <c r="E449" s="6">
        <v>23</v>
      </c>
      <c r="F449" s="6">
        <v>27</v>
      </c>
      <c r="G449" s="7">
        <v>32</v>
      </c>
      <c r="H449" s="16">
        <v>24</v>
      </c>
      <c r="I449" s="23" t="str">
        <f t="shared" si="43"/>
        <v>&lt;a href="http://homepage3.nifty.com/tam2/loto6.htm"&gt;第0449回　抽せん数字 19,20,21,23,27,32　ボーナス数字 24&lt;/a&gt;</v>
      </c>
      <c r="J449" s="18">
        <f aca="true" t="shared" si="141" ref="J449:P449">IF(OR(B449=$B448,B449=$C448,B449=$D448,B449=$E448,B449=$F448,B449=$G448,B449=$H448),B449,"")</f>
      </c>
      <c r="K449" s="21">
        <f t="shared" si="141"/>
      </c>
      <c r="L449" s="21">
        <f t="shared" si="141"/>
      </c>
      <c r="M449" s="21">
        <f t="shared" si="141"/>
        <v>23</v>
      </c>
      <c r="N449" s="21">
        <f t="shared" si="141"/>
      </c>
      <c r="O449" s="21">
        <f t="shared" si="141"/>
        <v>32</v>
      </c>
      <c r="P449" s="17">
        <f t="shared" si="141"/>
      </c>
    </row>
    <row r="450" spans="1:16" ht="13.5">
      <c r="A450" s="12">
        <v>39982</v>
      </c>
      <c r="B450" s="13">
        <v>15</v>
      </c>
      <c r="C450" s="6">
        <v>20</v>
      </c>
      <c r="D450" s="6">
        <v>21</v>
      </c>
      <c r="E450" s="6">
        <v>32</v>
      </c>
      <c r="F450" s="6">
        <v>40</v>
      </c>
      <c r="G450" s="7">
        <v>42</v>
      </c>
      <c r="H450" s="16">
        <v>27</v>
      </c>
      <c r="I450" s="23" t="str">
        <f t="shared" si="43"/>
        <v>&lt;a href="http://homepage3.nifty.com/tam2/loto6.htm"&gt;第0450回　抽せん数字 15,20,21,32,40,42　ボーナス数字 27&lt;/a&gt;</v>
      </c>
      <c r="J450" s="18">
        <f aca="true" t="shared" si="142" ref="J450:P450">IF(OR(B450=$B449,B450=$C449,B450=$D449,B450=$E449,B450=$F449,B450=$G449,B450=$H449),B450,"")</f>
      </c>
      <c r="K450" s="21">
        <f t="shared" si="142"/>
        <v>20</v>
      </c>
      <c r="L450" s="21">
        <f t="shared" si="142"/>
        <v>21</v>
      </c>
      <c r="M450" s="21">
        <f t="shared" si="142"/>
        <v>32</v>
      </c>
      <c r="N450" s="21">
        <f t="shared" si="142"/>
      </c>
      <c r="O450" s="21">
        <f t="shared" si="142"/>
      </c>
      <c r="P450" s="17">
        <f t="shared" si="142"/>
        <v>27</v>
      </c>
    </row>
    <row r="451" spans="1:16" ht="13.5">
      <c r="A451" s="12">
        <v>39989</v>
      </c>
      <c r="B451" s="13">
        <v>6</v>
      </c>
      <c r="C451" s="6">
        <v>14</v>
      </c>
      <c r="D451" s="6">
        <v>16</v>
      </c>
      <c r="E451" s="6">
        <v>19</v>
      </c>
      <c r="F451" s="6">
        <v>26</v>
      </c>
      <c r="G451" s="7">
        <v>39</v>
      </c>
      <c r="H451" s="16">
        <v>21</v>
      </c>
      <c r="I451" s="23" t="str">
        <f t="shared" si="43"/>
        <v>&lt;a href="http://homepage3.nifty.com/tam2/loto6.htm"&gt;第0451回　抽せん数字 06,14,16,19,26,39　ボーナス数字 21&lt;/a&gt;</v>
      </c>
      <c r="J451" s="18">
        <f aca="true" t="shared" si="143" ref="J451:P451">IF(OR(B451=$B450,B451=$C450,B451=$D450,B451=$E450,B451=$F450,B451=$G450,B451=$H450),B451,"")</f>
      </c>
      <c r="K451" s="21">
        <f t="shared" si="143"/>
      </c>
      <c r="L451" s="21">
        <f t="shared" si="143"/>
      </c>
      <c r="M451" s="21">
        <f t="shared" si="143"/>
      </c>
      <c r="N451" s="21">
        <f t="shared" si="143"/>
      </c>
      <c r="O451" s="21">
        <f t="shared" si="143"/>
      </c>
      <c r="P451" s="17">
        <f t="shared" si="143"/>
        <v>21</v>
      </c>
    </row>
    <row r="452" spans="1:16" ht="13.5">
      <c r="A452" s="12">
        <v>39996</v>
      </c>
      <c r="B452" s="13">
        <v>1</v>
      </c>
      <c r="C452" s="6">
        <v>5</v>
      </c>
      <c r="D452" s="6">
        <v>25</v>
      </c>
      <c r="E452" s="6">
        <v>27</v>
      </c>
      <c r="F452" s="6">
        <v>29</v>
      </c>
      <c r="G452" s="7">
        <v>40</v>
      </c>
      <c r="H452" s="16">
        <v>19</v>
      </c>
      <c r="I452" s="23" t="str">
        <f t="shared" si="43"/>
        <v>&lt;a href="http://homepage3.nifty.com/tam2/loto6.htm"&gt;第0452回　抽せん数字 01,05,25,27,29,40　ボーナス数字 19&lt;/a&gt;</v>
      </c>
      <c r="J452" s="18">
        <f aca="true" t="shared" si="144" ref="J452:P452">IF(OR(B452=$B451,B452=$C451,B452=$D451,B452=$E451,B452=$F451,B452=$G451,B452=$H451),B452,"")</f>
      </c>
      <c r="K452" s="21">
        <f t="shared" si="144"/>
      </c>
      <c r="L452" s="21">
        <f t="shared" si="144"/>
      </c>
      <c r="M452" s="21">
        <f t="shared" si="144"/>
      </c>
      <c r="N452" s="21">
        <f t="shared" si="144"/>
      </c>
      <c r="O452" s="21">
        <f t="shared" si="144"/>
      </c>
      <c r="P452" s="17">
        <f t="shared" si="144"/>
        <v>19</v>
      </c>
    </row>
    <row r="453" spans="1:16" ht="13.5">
      <c r="A453" s="12">
        <v>40003</v>
      </c>
      <c r="B453" s="13">
        <v>7</v>
      </c>
      <c r="C453" s="6">
        <v>17</v>
      </c>
      <c r="D453" s="6">
        <v>19</v>
      </c>
      <c r="E453" s="6">
        <v>27</v>
      </c>
      <c r="F453" s="6">
        <v>35</v>
      </c>
      <c r="G453" s="7">
        <v>40</v>
      </c>
      <c r="H453" s="16">
        <v>41</v>
      </c>
      <c r="I453" s="23" t="str">
        <f t="shared" si="43"/>
        <v>&lt;a href="http://homepage3.nifty.com/tam2/loto6.htm"&gt;第0453回　抽せん数字 07,17,19,27,35,40　ボーナス数字 41&lt;/a&gt;</v>
      </c>
      <c r="J453" s="18">
        <f aca="true" t="shared" si="145" ref="J453:P453">IF(OR(B453=$B452,B453=$C452,B453=$D452,B453=$E452,B453=$F452,B453=$G452,B453=$H452),B453,"")</f>
      </c>
      <c r="K453" s="21">
        <f t="shared" si="145"/>
      </c>
      <c r="L453" s="21">
        <f t="shared" si="145"/>
        <v>19</v>
      </c>
      <c r="M453" s="21">
        <f t="shared" si="145"/>
        <v>27</v>
      </c>
      <c r="N453" s="21">
        <f t="shared" si="145"/>
      </c>
      <c r="O453" s="21">
        <f t="shared" si="145"/>
        <v>40</v>
      </c>
      <c r="P453" s="17">
        <f t="shared" si="145"/>
      </c>
    </row>
    <row r="454" spans="1:16" ht="13.5">
      <c r="A454" s="12">
        <v>40010</v>
      </c>
      <c r="B454" s="13">
        <v>2</v>
      </c>
      <c r="C454" s="6">
        <v>16</v>
      </c>
      <c r="D454" s="6">
        <v>18</v>
      </c>
      <c r="E454" s="6">
        <v>27</v>
      </c>
      <c r="F454" s="6">
        <v>42</v>
      </c>
      <c r="G454" s="7">
        <v>43</v>
      </c>
      <c r="H454" s="16">
        <v>12</v>
      </c>
      <c r="I454" s="23" t="str">
        <f t="shared" si="43"/>
        <v>&lt;a href="http://homepage3.nifty.com/tam2/loto6.htm"&gt;第0454回　抽せん数字 02,16,18,27,42,43　ボーナス数字 12&lt;/a&gt;</v>
      </c>
      <c r="J454" s="18">
        <f aca="true" t="shared" si="146" ref="J454:P454">IF(OR(B454=$B453,B454=$C453,B454=$D453,B454=$E453,B454=$F453,B454=$G453,B454=$H453),B454,"")</f>
      </c>
      <c r="K454" s="21">
        <f t="shared" si="146"/>
      </c>
      <c r="L454" s="21">
        <f t="shared" si="146"/>
      </c>
      <c r="M454" s="21">
        <f t="shared" si="146"/>
        <v>27</v>
      </c>
      <c r="N454" s="21">
        <f t="shared" si="146"/>
      </c>
      <c r="O454" s="21">
        <f t="shared" si="146"/>
      </c>
      <c r="P454" s="17">
        <f t="shared" si="146"/>
      </c>
    </row>
    <row r="455" spans="1:16" ht="13.5">
      <c r="A455" s="12">
        <v>40017</v>
      </c>
      <c r="B455" s="13">
        <v>11</v>
      </c>
      <c r="C455" s="6">
        <v>20</v>
      </c>
      <c r="D455" s="6">
        <v>26</v>
      </c>
      <c r="E455" s="6">
        <v>28</v>
      </c>
      <c r="F455" s="6">
        <v>30</v>
      </c>
      <c r="G455" s="7">
        <v>43</v>
      </c>
      <c r="H455" s="16">
        <v>24</v>
      </c>
      <c r="I455" s="23" t="str">
        <f t="shared" si="43"/>
        <v>&lt;a href="http://homepage3.nifty.com/tam2/loto6.htm"&gt;第0455回　抽せん数字 11,20,26,28,30,43　ボーナス数字 24&lt;/a&gt;</v>
      </c>
      <c r="J455" s="18">
        <f aca="true" t="shared" si="147" ref="J455:P455">IF(OR(B455=$B454,B455=$C454,B455=$D454,B455=$E454,B455=$F454,B455=$G454,B455=$H454),B455,"")</f>
      </c>
      <c r="K455" s="21">
        <f t="shared" si="147"/>
      </c>
      <c r="L455" s="21">
        <f t="shared" si="147"/>
      </c>
      <c r="M455" s="21">
        <f t="shared" si="147"/>
      </c>
      <c r="N455" s="21">
        <f t="shared" si="147"/>
      </c>
      <c r="O455" s="21">
        <f t="shared" si="147"/>
        <v>43</v>
      </c>
      <c r="P455" s="17">
        <f t="shared" si="147"/>
      </c>
    </row>
    <row r="456" spans="1:16" ht="13.5">
      <c r="A456" s="12">
        <v>40024</v>
      </c>
      <c r="B456" s="13">
        <v>3</v>
      </c>
      <c r="C456" s="6">
        <v>7</v>
      </c>
      <c r="D456" s="6">
        <v>15</v>
      </c>
      <c r="E456" s="6">
        <v>25</v>
      </c>
      <c r="F456" s="6">
        <v>30</v>
      </c>
      <c r="G456" s="7">
        <v>39</v>
      </c>
      <c r="H456" s="16">
        <v>22</v>
      </c>
      <c r="I456" s="23" t="str">
        <f t="shared" si="43"/>
        <v>&lt;a href="http://homepage3.nifty.com/tam2/loto6.htm"&gt;第0456回　抽せん数字 03,07,15,25,30,39　ボーナス数字 22&lt;/a&gt;</v>
      </c>
      <c r="J456" s="18">
        <f aca="true" t="shared" si="148" ref="J456:P456">IF(OR(B456=$B455,B456=$C455,B456=$D455,B456=$E455,B456=$F455,B456=$G455,B456=$H455),B456,"")</f>
      </c>
      <c r="K456" s="21">
        <f t="shared" si="148"/>
      </c>
      <c r="L456" s="21">
        <f t="shared" si="148"/>
      </c>
      <c r="M456" s="21">
        <f t="shared" si="148"/>
      </c>
      <c r="N456" s="21">
        <f t="shared" si="148"/>
        <v>30</v>
      </c>
      <c r="O456" s="21">
        <f t="shared" si="148"/>
      </c>
      <c r="P456" s="17">
        <f t="shared" si="148"/>
      </c>
    </row>
    <row r="457" spans="1:16" ht="13.5">
      <c r="A457" s="12">
        <v>40031</v>
      </c>
      <c r="B457" s="13">
        <v>10</v>
      </c>
      <c r="C457" s="6">
        <v>12</v>
      </c>
      <c r="D457" s="6">
        <v>27</v>
      </c>
      <c r="E457" s="6">
        <v>32</v>
      </c>
      <c r="F457" s="6">
        <v>34</v>
      </c>
      <c r="G457" s="7">
        <v>43</v>
      </c>
      <c r="H457" s="16">
        <v>42</v>
      </c>
      <c r="I457" s="23" t="str">
        <f t="shared" si="43"/>
        <v>&lt;a href="http://homepage3.nifty.com/tam2/loto6.htm"&gt;第0457回　抽せん数字 10,12,27,32,34,43　ボーナス数字 42&lt;/a&gt;</v>
      </c>
      <c r="J457" s="18">
        <f aca="true" t="shared" si="149" ref="J457:P458">IF(OR(B457=$B456,B457=$C456,B457=$D456,B457=$E456,B457=$F456,B457=$G456,B457=$H456),B457,"")</f>
      </c>
      <c r="K457" s="21">
        <f t="shared" si="149"/>
      </c>
      <c r="L457" s="21">
        <f t="shared" si="149"/>
      </c>
      <c r="M457" s="21">
        <f t="shared" si="149"/>
      </c>
      <c r="N457" s="21">
        <f t="shared" si="149"/>
      </c>
      <c r="O457" s="21">
        <f t="shared" si="149"/>
      </c>
      <c r="P457" s="17">
        <f t="shared" si="149"/>
      </c>
    </row>
    <row r="458" spans="1:16" ht="13.5">
      <c r="A458" s="12">
        <v>40038</v>
      </c>
      <c r="B458" s="13">
        <v>1</v>
      </c>
      <c r="C458" s="6">
        <v>18</v>
      </c>
      <c r="D458" s="6">
        <v>27</v>
      </c>
      <c r="E458" s="6">
        <v>30</v>
      </c>
      <c r="F458" s="6">
        <v>36</v>
      </c>
      <c r="G458" s="7">
        <v>40</v>
      </c>
      <c r="H458" s="16">
        <v>5</v>
      </c>
      <c r="I458" s="23" t="str">
        <f t="shared" si="43"/>
        <v>&lt;a href="http://homepage3.nifty.com/tam2/loto6.htm"&gt;第0458回　抽せん数字 01,18,27,30,36,40　ボーナス数字 05&lt;/a&gt;</v>
      </c>
      <c r="J458" s="18">
        <f t="shared" si="149"/>
      </c>
      <c r="K458" s="21">
        <f t="shared" si="149"/>
      </c>
      <c r="L458" s="21">
        <f t="shared" si="149"/>
        <v>27</v>
      </c>
      <c r="M458" s="21">
        <f t="shared" si="149"/>
      </c>
      <c r="N458" s="21">
        <f t="shared" si="149"/>
      </c>
      <c r="O458" s="21">
        <f t="shared" si="149"/>
      </c>
      <c r="P458" s="17">
        <f t="shared" si="149"/>
      </c>
    </row>
    <row r="459" spans="1:16" ht="13.5">
      <c r="A459" s="12">
        <v>40045</v>
      </c>
      <c r="B459" s="13">
        <v>11</v>
      </c>
      <c r="C459" s="6">
        <v>13</v>
      </c>
      <c r="D459" s="6">
        <v>27</v>
      </c>
      <c r="E459" s="6">
        <v>31</v>
      </c>
      <c r="F459" s="6">
        <v>37</v>
      </c>
      <c r="G459" s="7">
        <v>43</v>
      </c>
      <c r="H459" s="16">
        <v>30</v>
      </c>
      <c r="I459" s="23" t="str">
        <f t="shared" si="43"/>
        <v>&lt;a href="http://homepage3.nifty.com/tam2/loto6.htm"&gt;第0459回　抽せん数字 11,13,27,31,37,43　ボーナス数字 30&lt;/a&gt;</v>
      </c>
      <c r="J459" s="18">
        <f aca="true" t="shared" si="150" ref="J459:P459">IF(OR(B459=$B458,B459=$C458,B459=$D458,B459=$E458,B459=$F458,B459=$G458,B459=$H458),B459,"")</f>
      </c>
      <c r="K459" s="21">
        <f t="shared" si="150"/>
      </c>
      <c r="L459" s="21">
        <f t="shared" si="150"/>
        <v>27</v>
      </c>
      <c r="M459" s="21">
        <f t="shared" si="150"/>
      </c>
      <c r="N459" s="21">
        <f t="shared" si="150"/>
      </c>
      <c r="O459" s="21">
        <f t="shared" si="150"/>
      </c>
      <c r="P459" s="17">
        <f t="shared" si="150"/>
        <v>30</v>
      </c>
    </row>
    <row r="460" spans="1:16" ht="13.5">
      <c r="A460" s="12">
        <v>40052</v>
      </c>
      <c r="B460" s="13">
        <v>18</v>
      </c>
      <c r="C460" s="6">
        <v>22</v>
      </c>
      <c r="D460" s="6">
        <v>23</v>
      </c>
      <c r="E460" s="6">
        <v>32</v>
      </c>
      <c r="F460" s="6">
        <v>35</v>
      </c>
      <c r="G460" s="7">
        <v>40</v>
      </c>
      <c r="H460" s="16">
        <v>7</v>
      </c>
      <c r="I460" s="23" t="str">
        <f t="shared" si="43"/>
        <v>&lt;a href="http://homepage3.nifty.com/tam2/loto6.htm"&gt;第0460回　抽せん数字 18,22,23,32,35,40　ボーナス数字 07&lt;/a&gt;</v>
      </c>
      <c r="J460" s="18">
        <f aca="true" t="shared" si="151" ref="J460:P460">IF(OR(B460=$B459,B460=$C459,B460=$D459,B460=$E459,B460=$F459,B460=$G459,B460=$H459),B460,"")</f>
      </c>
      <c r="K460" s="21">
        <f t="shared" si="151"/>
      </c>
      <c r="L460" s="21">
        <f t="shared" si="151"/>
      </c>
      <c r="M460" s="21">
        <f t="shared" si="151"/>
      </c>
      <c r="N460" s="21">
        <f t="shared" si="151"/>
      </c>
      <c r="O460" s="21">
        <f t="shared" si="151"/>
      </c>
      <c r="P460" s="17">
        <f t="shared" si="151"/>
      </c>
    </row>
    <row r="461" spans="1:16" ht="13.5">
      <c r="A461" s="12">
        <v>40059</v>
      </c>
      <c r="B461" s="13">
        <v>8</v>
      </c>
      <c r="C461" s="6">
        <v>10</v>
      </c>
      <c r="D461" s="6">
        <v>13</v>
      </c>
      <c r="E461" s="6">
        <v>30</v>
      </c>
      <c r="F461" s="6">
        <v>32</v>
      </c>
      <c r="G461" s="7">
        <v>42</v>
      </c>
      <c r="H461" s="16">
        <v>12</v>
      </c>
      <c r="I461" s="23" t="str">
        <f t="shared" si="43"/>
        <v>&lt;a href="http://homepage3.nifty.com/tam2/loto6.htm"&gt;第0461回　抽せん数字 08,10,13,30,32,42　ボーナス数字 12&lt;/a&gt;</v>
      </c>
      <c r="J461" s="18">
        <f aca="true" t="shared" si="152" ref="J461:P461">IF(OR(B461=$B460,B461=$C460,B461=$D460,B461=$E460,B461=$F460,B461=$G460,B461=$H460),B461,"")</f>
      </c>
      <c r="K461" s="21">
        <f t="shared" si="152"/>
      </c>
      <c r="L461" s="21">
        <f t="shared" si="152"/>
      </c>
      <c r="M461" s="21">
        <f t="shared" si="152"/>
      </c>
      <c r="N461" s="21">
        <f t="shared" si="152"/>
        <v>32</v>
      </c>
      <c r="O461" s="21">
        <f t="shared" si="152"/>
      </c>
      <c r="P461" s="17">
        <f t="shared" si="152"/>
      </c>
    </row>
    <row r="462" spans="1:16" ht="13.5">
      <c r="A462" s="12">
        <v>40066</v>
      </c>
      <c r="B462" s="13">
        <v>2</v>
      </c>
      <c r="C462" s="6">
        <v>4</v>
      </c>
      <c r="D462" s="6">
        <v>6</v>
      </c>
      <c r="E462" s="6">
        <v>16</v>
      </c>
      <c r="F462" s="6">
        <v>31</v>
      </c>
      <c r="G462" s="7">
        <v>33</v>
      </c>
      <c r="H462" s="16">
        <v>5</v>
      </c>
      <c r="I462" s="23" t="str">
        <f t="shared" si="43"/>
        <v>&lt;a href="http://homepage3.nifty.com/tam2/loto6.htm"&gt;第0462回　抽せん数字 02,04,06,16,31,33　ボーナス数字 05&lt;/a&gt;</v>
      </c>
      <c r="J462" s="18">
        <f aca="true" t="shared" si="153" ref="J462:P462">IF(OR(B462=$B461,B462=$C461,B462=$D461,B462=$E461,B462=$F461,B462=$G461,B462=$H461),B462,"")</f>
      </c>
      <c r="K462" s="21">
        <f t="shared" si="153"/>
      </c>
      <c r="L462" s="21">
        <f t="shared" si="153"/>
      </c>
      <c r="M462" s="21">
        <f t="shared" si="153"/>
      </c>
      <c r="N462" s="21">
        <f t="shared" si="153"/>
      </c>
      <c r="O462" s="21">
        <f t="shared" si="153"/>
      </c>
      <c r="P462" s="17">
        <f t="shared" si="153"/>
      </c>
    </row>
    <row r="463" spans="1:16" ht="13.5">
      <c r="A463" s="12">
        <v>40073</v>
      </c>
      <c r="B463" s="13">
        <v>10</v>
      </c>
      <c r="C463" s="6">
        <v>13</v>
      </c>
      <c r="D463" s="6">
        <v>16</v>
      </c>
      <c r="E463" s="6">
        <v>25</v>
      </c>
      <c r="F463" s="6">
        <v>30</v>
      </c>
      <c r="G463" s="7">
        <v>42</v>
      </c>
      <c r="H463" s="16">
        <v>28</v>
      </c>
      <c r="I463" s="23" t="str">
        <f t="shared" si="43"/>
        <v>&lt;a href="http://homepage3.nifty.com/tam2/loto6.htm"&gt;第0463回　抽せん数字 10,13,16,25,30,42　ボーナス数字 28&lt;/a&gt;</v>
      </c>
      <c r="J463" s="18">
        <f aca="true" t="shared" si="154" ref="J463:P463">IF(OR(B463=$B462,B463=$C462,B463=$D462,B463=$E462,B463=$F462,B463=$G462,B463=$H462),B463,"")</f>
      </c>
      <c r="K463" s="21">
        <f t="shared" si="154"/>
      </c>
      <c r="L463" s="21">
        <f t="shared" si="154"/>
        <v>16</v>
      </c>
      <c r="M463" s="21">
        <f t="shared" si="154"/>
      </c>
      <c r="N463" s="21">
        <f t="shared" si="154"/>
      </c>
      <c r="O463" s="21">
        <f t="shared" si="154"/>
      </c>
      <c r="P463" s="17">
        <f t="shared" si="154"/>
      </c>
    </row>
    <row r="464" spans="1:16" ht="13.5">
      <c r="A464" s="12">
        <v>40080</v>
      </c>
      <c r="B464" s="13">
        <v>10</v>
      </c>
      <c r="C464" s="6">
        <v>21</v>
      </c>
      <c r="D464" s="6">
        <v>22</v>
      </c>
      <c r="E464" s="6">
        <v>25</v>
      </c>
      <c r="F464" s="6">
        <v>27</v>
      </c>
      <c r="G464" s="7">
        <v>37</v>
      </c>
      <c r="H464" s="16">
        <v>36</v>
      </c>
      <c r="I464" s="23" t="str">
        <f t="shared" si="43"/>
        <v>&lt;a href="http://homepage3.nifty.com/tam2/loto6.htm"&gt;第0464回　抽せん数字 10,21,22,25,27,37　ボーナス数字 36&lt;/a&gt;</v>
      </c>
      <c r="J464" s="18">
        <f aca="true" t="shared" si="155" ref="J464:P464">IF(OR(B464=$B463,B464=$C463,B464=$D463,B464=$E463,B464=$F463,B464=$G463,B464=$H463),B464,"")</f>
        <v>10</v>
      </c>
      <c r="K464" s="21">
        <f t="shared" si="155"/>
      </c>
      <c r="L464" s="21">
        <f t="shared" si="155"/>
      </c>
      <c r="M464" s="21">
        <f t="shared" si="155"/>
        <v>25</v>
      </c>
      <c r="N464" s="21">
        <f t="shared" si="155"/>
      </c>
      <c r="O464" s="21">
        <f t="shared" si="155"/>
      </c>
      <c r="P464" s="17">
        <f t="shared" si="155"/>
      </c>
    </row>
    <row r="465" spans="1:16" ht="13.5">
      <c r="A465" s="12">
        <v>40087</v>
      </c>
      <c r="B465" s="13">
        <v>6</v>
      </c>
      <c r="C465" s="6">
        <v>24</v>
      </c>
      <c r="D465" s="6">
        <v>27</v>
      </c>
      <c r="E465" s="6">
        <v>30</v>
      </c>
      <c r="F465" s="6">
        <v>32</v>
      </c>
      <c r="G465" s="7">
        <v>38</v>
      </c>
      <c r="H465" s="16">
        <v>13</v>
      </c>
      <c r="I465" s="23" t="str">
        <f t="shared" si="43"/>
        <v>&lt;a href="http://homepage3.nifty.com/tam2/loto6.htm"&gt;第0465回　抽せん数字 06,24,27,30,32,38　ボーナス数字 13&lt;/a&gt;</v>
      </c>
      <c r="J465" s="18">
        <f aca="true" t="shared" si="156" ref="J465:P465">IF(OR(B465=$B464,B465=$C464,B465=$D464,B465=$E464,B465=$F464,B465=$G464,B465=$H464),B465,"")</f>
      </c>
      <c r="K465" s="21">
        <f t="shared" si="156"/>
      </c>
      <c r="L465" s="21">
        <f t="shared" si="156"/>
        <v>27</v>
      </c>
      <c r="M465" s="21">
        <f t="shared" si="156"/>
      </c>
      <c r="N465" s="21">
        <f t="shared" si="156"/>
      </c>
      <c r="O465" s="21">
        <f t="shared" si="156"/>
      </c>
      <c r="P465" s="17">
        <f t="shared" si="156"/>
      </c>
    </row>
    <row r="466" spans="1:16" ht="13.5">
      <c r="A466" s="12">
        <v>40094</v>
      </c>
      <c r="B466" s="13">
        <v>1</v>
      </c>
      <c r="C466" s="6">
        <v>4</v>
      </c>
      <c r="D466" s="6">
        <v>19</v>
      </c>
      <c r="E466" s="6">
        <v>28</v>
      </c>
      <c r="F466" s="6">
        <v>34</v>
      </c>
      <c r="G466" s="7">
        <v>40</v>
      </c>
      <c r="H466" s="16">
        <v>14</v>
      </c>
      <c r="I466" s="23" t="str">
        <f t="shared" si="43"/>
        <v>&lt;a href="http://homepage3.nifty.com/tam2/loto6.htm"&gt;第0466回　抽せん数字 01,04,19,28,34,40　ボーナス数字 14&lt;/a&gt;</v>
      </c>
      <c r="J466" s="18">
        <f aca="true" t="shared" si="157" ref="J466:P466">IF(OR(B466=$B465,B466=$C465,B466=$D465,B466=$E465,B466=$F465,B466=$G465,B466=$H465),B466,"")</f>
      </c>
      <c r="K466" s="21">
        <f t="shared" si="157"/>
      </c>
      <c r="L466" s="21">
        <f t="shared" si="157"/>
      </c>
      <c r="M466" s="21">
        <f t="shared" si="157"/>
      </c>
      <c r="N466" s="21">
        <f t="shared" si="157"/>
      </c>
      <c r="O466" s="21">
        <f t="shared" si="157"/>
      </c>
      <c r="P466" s="17">
        <f t="shared" si="157"/>
      </c>
    </row>
    <row r="467" spans="1:16" ht="13.5">
      <c r="A467" s="12">
        <v>40101</v>
      </c>
      <c r="B467" s="13">
        <v>18</v>
      </c>
      <c r="C467" s="6">
        <v>19</v>
      </c>
      <c r="D467" s="6">
        <v>20</v>
      </c>
      <c r="E467" s="6">
        <v>24</v>
      </c>
      <c r="F467" s="6">
        <v>32</v>
      </c>
      <c r="G467" s="7">
        <v>43</v>
      </c>
      <c r="H467" s="16">
        <v>41</v>
      </c>
      <c r="I467" s="23" t="str">
        <f t="shared" si="43"/>
        <v>&lt;a href="http://homepage3.nifty.com/tam2/loto6.htm"&gt;第0467回　抽せん数字 18,19,20,24,32,43　ボーナス数字 41&lt;/a&gt;</v>
      </c>
      <c r="J467" s="18">
        <f aca="true" t="shared" si="158" ref="J467:P467">IF(OR(B467=$B466,B467=$C466,B467=$D466,B467=$E466,B467=$F466,B467=$G466,B467=$H466),B467,"")</f>
      </c>
      <c r="K467" s="21">
        <f t="shared" si="158"/>
        <v>19</v>
      </c>
      <c r="L467" s="21">
        <f t="shared" si="158"/>
      </c>
      <c r="M467" s="21">
        <f t="shared" si="158"/>
      </c>
      <c r="N467" s="21">
        <f t="shared" si="158"/>
      </c>
      <c r="O467" s="21">
        <f t="shared" si="158"/>
      </c>
      <c r="P467" s="17">
        <f t="shared" si="158"/>
      </c>
    </row>
    <row r="468" spans="1:16" ht="13.5">
      <c r="A468" s="12">
        <v>40108</v>
      </c>
      <c r="B468" s="13">
        <v>9</v>
      </c>
      <c r="C468" s="6">
        <v>17</v>
      </c>
      <c r="D468" s="6">
        <v>26</v>
      </c>
      <c r="E468" s="6">
        <v>30</v>
      </c>
      <c r="F468" s="6">
        <v>34</v>
      </c>
      <c r="G468" s="7">
        <v>40</v>
      </c>
      <c r="H468" s="16">
        <v>33</v>
      </c>
      <c r="I468" s="23" t="str">
        <f t="shared" si="43"/>
        <v>&lt;a href="http://homepage3.nifty.com/tam2/loto6.htm"&gt;第0468回　抽せん数字 09,17,26,30,34,40　ボーナス数字 33&lt;/a&gt;</v>
      </c>
      <c r="J468" s="18">
        <f aca="true" t="shared" si="159" ref="J468:P468">IF(OR(B468=$B467,B468=$C467,B468=$D467,B468=$E467,B468=$F467,B468=$G467,B468=$H467),B468,"")</f>
      </c>
      <c r="K468" s="21">
        <f t="shared" si="159"/>
      </c>
      <c r="L468" s="21">
        <f t="shared" si="159"/>
      </c>
      <c r="M468" s="21">
        <f t="shared" si="159"/>
      </c>
      <c r="N468" s="21">
        <f t="shared" si="159"/>
      </c>
      <c r="O468" s="21">
        <f t="shared" si="159"/>
      </c>
      <c r="P468" s="17">
        <f t="shared" si="159"/>
      </c>
    </row>
    <row r="469" spans="1:16" ht="13.5">
      <c r="A469" s="12">
        <v>40115</v>
      </c>
      <c r="B469" s="13">
        <v>10</v>
      </c>
      <c r="C469" s="6">
        <v>12</v>
      </c>
      <c r="D469" s="6">
        <v>20</v>
      </c>
      <c r="E469" s="6">
        <v>35</v>
      </c>
      <c r="F469" s="6">
        <v>40</v>
      </c>
      <c r="G469" s="7">
        <v>43</v>
      </c>
      <c r="H469" s="16">
        <v>28</v>
      </c>
      <c r="I469" s="23" t="str">
        <f t="shared" si="43"/>
        <v>&lt;a href="http://homepage3.nifty.com/tam2/loto6.htm"&gt;第0469回　抽せん数字 10,12,20,35,40,43　ボーナス数字 28&lt;/a&gt;</v>
      </c>
      <c r="J469" s="18">
        <f aca="true" t="shared" si="160" ref="J469:P469">IF(OR(B469=$B468,B469=$C468,B469=$D468,B469=$E468,B469=$F468,B469=$G468,B469=$H468),B469,"")</f>
      </c>
      <c r="K469" s="21">
        <f t="shared" si="160"/>
      </c>
      <c r="L469" s="21">
        <f t="shared" si="160"/>
      </c>
      <c r="M469" s="21">
        <f t="shared" si="160"/>
      </c>
      <c r="N469" s="21">
        <f t="shared" si="160"/>
        <v>40</v>
      </c>
      <c r="O469" s="21">
        <f t="shared" si="160"/>
      </c>
      <c r="P469" s="17">
        <f t="shared" si="160"/>
      </c>
    </row>
    <row r="470" spans="1:16" ht="13.5">
      <c r="A470" s="12">
        <v>40122</v>
      </c>
      <c r="B470" s="13">
        <v>1</v>
      </c>
      <c r="C470" s="6">
        <v>11</v>
      </c>
      <c r="D470" s="6">
        <v>17</v>
      </c>
      <c r="E470" s="6">
        <v>23</v>
      </c>
      <c r="F470" s="6">
        <v>38</v>
      </c>
      <c r="G470" s="7">
        <v>43</v>
      </c>
      <c r="H470" s="16">
        <v>18</v>
      </c>
      <c r="I470" s="23" t="str">
        <f t="shared" si="43"/>
        <v>&lt;a href="http://homepage3.nifty.com/tam2/loto6.htm"&gt;第0470回　抽せん数字 01,11,17,23,38,43　ボーナス数字 18&lt;/a&gt;</v>
      </c>
      <c r="J470" s="18">
        <f aca="true" t="shared" si="161" ref="J470:P470">IF(OR(B470=$B469,B470=$C469,B470=$D469,B470=$E469,B470=$F469,B470=$G469,B470=$H469),B470,"")</f>
      </c>
      <c r="K470" s="21">
        <f t="shared" si="161"/>
      </c>
      <c r="L470" s="21">
        <f t="shared" si="161"/>
      </c>
      <c r="M470" s="21">
        <f t="shared" si="161"/>
      </c>
      <c r="N470" s="21">
        <f t="shared" si="161"/>
      </c>
      <c r="O470" s="21">
        <f t="shared" si="161"/>
        <v>43</v>
      </c>
      <c r="P470" s="17">
        <f t="shared" si="161"/>
      </c>
    </row>
    <row r="471" spans="1:16" ht="13.5">
      <c r="A471" s="12">
        <v>40129</v>
      </c>
      <c r="B471" s="13">
        <v>2</v>
      </c>
      <c r="C471" s="6">
        <v>13</v>
      </c>
      <c r="D471" s="6">
        <v>14</v>
      </c>
      <c r="E471" s="6">
        <v>22</v>
      </c>
      <c r="F471" s="6">
        <v>23</v>
      </c>
      <c r="G471" s="7">
        <v>32</v>
      </c>
      <c r="H471" s="16">
        <v>34</v>
      </c>
      <c r="I471" s="23" t="str">
        <f t="shared" si="43"/>
        <v>&lt;a href="http://homepage3.nifty.com/tam2/loto6.htm"&gt;第0471回　抽せん数字 02,13,14,22,23,32　ボーナス数字 34&lt;/a&gt;</v>
      </c>
      <c r="J471" s="18">
        <f aca="true" t="shared" si="162" ref="J471:P471">IF(OR(B471=$B470,B471=$C470,B471=$D470,B471=$E470,B471=$F470,B471=$G470,B471=$H470),B471,"")</f>
      </c>
      <c r="K471" s="21">
        <f t="shared" si="162"/>
      </c>
      <c r="L471" s="21">
        <f t="shared" si="162"/>
      </c>
      <c r="M471" s="21">
        <f t="shared" si="162"/>
      </c>
      <c r="N471" s="21">
        <f t="shared" si="162"/>
        <v>23</v>
      </c>
      <c r="O471" s="21">
        <f t="shared" si="162"/>
      </c>
      <c r="P471" s="17">
        <f t="shared" si="162"/>
      </c>
    </row>
    <row r="472" spans="1:16" ht="13.5">
      <c r="A472" s="12">
        <v>40136</v>
      </c>
      <c r="B472" s="13">
        <v>10</v>
      </c>
      <c r="C472" s="6">
        <v>17</v>
      </c>
      <c r="D472" s="6">
        <v>28</v>
      </c>
      <c r="E472" s="6">
        <v>30</v>
      </c>
      <c r="F472" s="6">
        <v>36</v>
      </c>
      <c r="G472" s="7">
        <v>42</v>
      </c>
      <c r="H472" s="16">
        <v>5</v>
      </c>
      <c r="I472" s="23" t="str">
        <f t="shared" si="43"/>
        <v>&lt;a href="http://homepage3.nifty.com/tam2/loto6.htm"&gt;第0472回　抽せん数字 10,17,28,30,36,42　ボーナス数字 05&lt;/a&gt;</v>
      </c>
      <c r="J472" s="18">
        <f aca="true" t="shared" si="163" ref="J472:P472">IF(OR(B472=$B471,B472=$C471,B472=$D471,B472=$E471,B472=$F471,B472=$G471,B472=$H471),B472,"")</f>
      </c>
      <c r="K472" s="21">
        <f t="shared" si="163"/>
      </c>
      <c r="L472" s="21">
        <f t="shared" si="163"/>
      </c>
      <c r="M472" s="21">
        <f t="shared" si="163"/>
      </c>
      <c r="N472" s="21">
        <f t="shared" si="163"/>
      </c>
      <c r="O472" s="21">
        <f t="shared" si="163"/>
      </c>
      <c r="P472" s="17">
        <f t="shared" si="163"/>
      </c>
    </row>
    <row r="473" spans="1:16" ht="13.5">
      <c r="A473" s="12">
        <v>40143</v>
      </c>
      <c r="B473" s="13">
        <v>6</v>
      </c>
      <c r="C473" s="6">
        <v>16</v>
      </c>
      <c r="D473" s="6">
        <v>17</v>
      </c>
      <c r="E473" s="6">
        <v>22</v>
      </c>
      <c r="F473" s="6">
        <v>34</v>
      </c>
      <c r="G473" s="7">
        <v>37</v>
      </c>
      <c r="H473" s="16">
        <v>26</v>
      </c>
      <c r="I473" s="23" t="str">
        <f t="shared" si="43"/>
        <v>&lt;a href="http://homepage3.nifty.com/tam2/loto6.htm"&gt;第0473回　抽せん数字 06,16,17,22,34,37　ボーナス数字 26&lt;/a&gt;</v>
      </c>
      <c r="J473" s="18">
        <f aca="true" t="shared" si="164" ref="J473:P473">IF(OR(B473=$B472,B473=$C472,B473=$D472,B473=$E472,B473=$F472,B473=$G472,B473=$H472),B473,"")</f>
      </c>
      <c r="K473" s="21">
        <f t="shared" si="164"/>
      </c>
      <c r="L473" s="21">
        <f t="shared" si="164"/>
        <v>17</v>
      </c>
      <c r="M473" s="21">
        <f t="shared" si="164"/>
      </c>
      <c r="N473" s="21">
        <f t="shared" si="164"/>
      </c>
      <c r="O473" s="21">
        <f t="shared" si="164"/>
      </c>
      <c r="P473" s="17">
        <f t="shared" si="164"/>
      </c>
    </row>
    <row r="474" spans="1:16" ht="13.5">
      <c r="A474" s="12">
        <v>40150</v>
      </c>
      <c r="B474" s="13">
        <v>12</v>
      </c>
      <c r="C474" s="6">
        <v>15</v>
      </c>
      <c r="D474" s="6">
        <v>19</v>
      </c>
      <c r="E474" s="6">
        <v>25</v>
      </c>
      <c r="F474" s="6">
        <v>28</v>
      </c>
      <c r="G474" s="7">
        <v>41</v>
      </c>
      <c r="H474" s="16">
        <v>18</v>
      </c>
      <c r="I474" s="23" t="str">
        <f t="shared" si="43"/>
        <v>&lt;a href="http://homepage3.nifty.com/tam2/loto6.htm"&gt;第0474回　抽せん数字 12,15,19,25,28,41　ボーナス数字 18&lt;/a&gt;</v>
      </c>
      <c r="J474" s="18">
        <f aca="true" t="shared" si="165" ref="J474:P474">IF(OR(B474=$B473,B474=$C473,B474=$D473,B474=$E473,B474=$F473,B474=$G473,B474=$H473),B474,"")</f>
      </c>
      <c r="K474" s="21">
        <f t="shared" si="165"/>
      </c>
      <c r="L474" s="21">
        <f t="shared" si="165"/>
      </c>
      <c r="M474" s="21">
        <f t="shared" si="165"/>
      </c>
      <c r="N474" s="21">
        <f t="shared" si="165"/>
      </c>
      <c r="O474" s="21">
        <f t="shared" si="165"/>
      </c>
      <c r="P474" s="17">
        <f t="shared" si="165"/>
      </c>
    </row>
    <row r="475" spans="1:16" ht="13.5">
      <c r="A475" s="12">
        <v>40157</v>
      </c>
      <c r="B475" s="13">
        <v>5</v>
      </c>
      <c r="C475" s="6">
        <v>9</v>
      </c>
      <c r="D475" s="6">
        <v>10</v>
      </c>
      <c r="E475" s="6">
        <v>27</v>
      </c>
      <c r="F475" s="6">
        <v>33</v>
      </c>
      <c r="G475" s="7">
        <v>42</v>
      </c>
      <c r="H475" s="16">
        <v>2</v>
      </c>
      <c r="I475" s="23" t="str">
        <f t="shared" si="43"/>
        <v>&lt;a href="http://homepage3.nifty.com/tam2/loto6.htm"&gt;第0475回　抽せん数字 05,09,10,27,33,42　ボーナス数字 02&lt;/a&gt;</v>
      </c>
      <c r="J475" s="18">
        <f aca="true" t="shared" si="166" ref="J475:P475">IF(OR(B475=$B474,B475=$C474,B475=$D474,B475=$E474,B475=$F474,B475=$G474,B475=$H474),B475,"")</f>
      </c>
      <c r="K475" s="21">
        <f t="shared" si="166"/>
      </c>
      <c r="L475" s="21">
        <f t="shared" si="166"/>
      </c>
      <c r="M475" s="21">
        <f t="shared" si="166"/>
      </c>
      <c r="N475" s="21">
        <f t="shared" si="166"/>
      </c>
      <c r="O475" s="21">
        <f t="shared" si="166"/>
      </c>
      <c r="P475" s="17">
        <f t="shared" si="166"/>
      </c>
    </row>
    <row r="476" spans="1:16" ht="13.5">
      <c r="A476" s="12">
        <v>40164</v>
      </c>
      <c r="B476" s="13">
        <v>7</v>
      </c>
      <c r="C476" s="6">
        <v>17</v>
      </c>
      <c r="D476" s="6">
        <v>22</v>
      </c>
      <c r="E476" s="6">
        <v>30</v>
      </c>
      <c r="F476" s="6">
        <v>36</v>
      </c>
      <c r="G476" s="7">
        <v>40</v>
      </c>
      <c r="H476" s="16">
        <v>2</v>
      </c>
      <c r="I476" s="23" t="str">
        <f t="shared" si="43"/>
        <v>&lt;a href="http://homepage3.nifty.com/tam2/loto6.htm"&gt;第0476回　抽せん数字 07,17,22,30,36,40　ボーナス数字 02&lt;/a&gt;</v>
      </c>
      <c r="J476" s="18">
        <f aca="true" t="shared" si="167" ref="J476:P476">IF(OR(B476=$B475,B476=$C475,B476=$D475,B476=$E475,B476=$F475,B476=$G475,B476=$H475),B476,"")</f>
      </c>
      <c r="K476" s="21">
        <f t="shared" si="167"/>
      </c>
      <c r="L476" s="21">
        <f t="shared" si="167"/>
      </c>
      <c r="M476" s="21">
        <f t="shared" si="167"/>
      </c>
      <c r="N476" s="21">
        <f t="shared" si="167"/>
      </c>
      <c r="O476" s="21">
        <f t="shared" si="167"/>
      </c>
      <c r="P476" s="17">
        <f t="shared" si="167"/>
        <v>2</v>
      </c>
    </row>
    <row r="477" spans="1:16" ht="13.5">
      <c r="A477" s="12">
        <v>40171</v>
      </c>
      <c r="B477" s="13">
        <v>12</v>
      </c>
      <c r="C477" s="6">
        <v>14</v>
      </c>
      <c r="D477" s="6">
        <v>16</v>
      </c>
      <c r="E477" s="6">
        <v>18</v>
      </c>
      <c r="F477" s="6">
        <v>38</v>
      </c>
      <c r="G477" s="7">
        <v>41</v>
      </c>
      <c r="H477" s="16">
        <v>17</v>
      </c>
      <c r="I477" s="23" t="str">
        <f t="shared" si="43"/>
        <v>&lt;a href="http://homepage3.nifty.com/tam2/loto6.htm"&gt;第0477回　抽せん数字 12,14,16,18,38,41　ボーナス数字 17&lt;/a&gt;</v>
      </c>
      <c r="J477" s="18">
        <f aca="true" t="shared" si="168" ref="J477:P477">IF(OR(B477=$B476,B477=$C476,B477=$D476,B477=$E476,B477=$F476,B477=$G476,B477=$H476),B477,"")</f>
      </c>
      <c r="K477" s="21">
        <f t="shared" si="168"/>
      </c>
      <c r="L477" s="21">
        <f t="shared" si="168"/>
      </c>
      <c r="M477" s="21">
        <f t="shared" si="168"/>
      </c>
      <c r="N477" s="21">
        <f t="shared" si="168"/>
      </c>
      <c r="O477" s="21">
        <f t="shared" si="168"/>
      </c>
      <c r="P477" s="17">
        <f t="shared" si="168"/>
        <v>17</v>
      </c>
    </row>
    <row r="478" spans="1:16" ht="13.5">
      <c r="A478" s="12">
        <v>40185</v>
      </c>
      <c r="B478" s="13">
        <v>11</v>
      </c>
      <c r="C478" s="6">
        <v>14</v>
      </c>
      <c r="D478" s="6">
        <v>23</v>
      </c>
      <c r="E478" s="6">
        <v>30</v>
      </c>
      <c r="F478" s="6">
        <v>31</v>
      </c>
      <c r="G478" s="7">
        <v>38</v>
      </c>
      <c r="H478" s="16">
        <v>42</v>
      </c>
      <c r="I478" s="23" t="str">
        <f t="shared" si="43"/>
        <v>&lt;a href="http://homepage3.nifty.com/tam2/loto6.htm"&gt;第0478回　抽せん数字 11,14,23,30,31,38　ボーナス数字 42&lt;/a&gt;</v>
      </c>
      <c r="J478" s="18">
        <f aca="true" t="shared" si="169" ref="J478:P478">IF(OR(B478=$B477,B478=$C477,B478=$D477,B478=$E477,B478=$F477,B478=$G477,B478=$H477),B478,"")</f>
      </c>
      <c r="K478" s="21">
        <f t="shared" si="169"/>
        <v>14</v>
      </c>
      <c r="L478" s="21">
        <f t="shared" si="169"/>
      </c>
      <c r="M478" s="21">
        <f t="shared" si="169"/>
      </c>
      <c r="N478" s="21">
        <f t="shared" si="169"/>
      </c>
      <c r="O478" s="21">
        <f t="shared" si="169"/>
        <v>38</v>
      </c>
      <c r="P478" s="17">
        <f t="shared" si="169"/>
      </c>
    </row>
    <row r="479" spans="1:16" ht="13.5">
      <c r="A479" s="12">
        <v>40192</v>
      </c>
      <c r="B479" s="13">
        <v>5</v>
      </c>
      <c r="C479" s="6">
        <v>7</v>
      </c>
      <c r="D479" s="6">
        <v>14</v>
      </c>
      <c r="E479" s="6">
        <v>17</v>
      </c>
      <c r="F479" s="6">
        <v>20</v>
      </c>
      <c r="G479" s="7">
        <v>27</v>
      </c>
      <c r="H479" s="16">
        <v>3</v>
      </c>
      <c r="I479" s="23" t="str">
        <f t="shared" si="43"/>
        <v>&lt;a href="http://homepage3.nifty.com/tam2/loto6.htm"&gt;第0479回　抽せん数字 05,07,14,17,20,27　ボーナス数字 03&lt;/a&gt;</v>
      </c>
      <c r="J479" s="18">
        <f aca="true" t="shared" si="170" ref="J479:P479">IF(OR(B479=$B478,B479=$C478,B479=$D478,B479=$E478,B479=$F478,B479=$G478,B479=$H478),B479,"")</f>
      </c>
      <c r="K479" s="21">
        <f t="shared" si="170"/>
      </c>
      <c r="L479" s="21">
        <f t="shared" si="170"/>
        <v>14</v>
      </c>
      <c r="M479" s="21">
        <f t="shared" si="170"/>
      </c>
      <c r="N479" s="21">
        <f t="shared" si="170"/>
      </c>
      <c r="O479" s="21">
        <f t="shared" si="170"/>
      </c>
      <c r="P479" s="17">
        <f t="shared" si="170"/>
      </c>
    </row>
    <row r="480" spans="1:16" ht="13.5">
      <c r="A480" s="12">
        <v>40199</v>
      </c>
      <c r="B480" s="13">
        <v>2</v>
      </c>
      <c r="C480" s="6">
        <v>5</v>
      </c>
      <c r="D480" s="6">
        <v>17</v>
      </c>
      <c r="E480" s="6">
        <v>18</v>
      </c>
      <c r="F480" s="6">
        <v>35</v>
      </c>
      <c r="G480" s="7">
        <v>38</v>
      </c>
      <c r="H480" s="16">
        <v>34</v>
      </c>
      <c r="I480" s="23" t="str">
        <f t="shared" si="43"/>
        <v>&lt;a href="http://homepage3.nifty.com/tam2/loto6.htm"&gt;第0480回　抽せん数字 02,05,17,18,35,38　ボーナス数字 34&lt;/a&gt;</v>
      </c>
      <c r="J480" s="18">
        <f aca="true" t="shared" si="171" ref="J480:P480">IF(OR(B480=$B479,B480=$C479,B480=$D479,B480=$E479,B480=$F479,B480=$G479,B480=$H479),B480,"")</f>
      </c>
      <c r="K480" s="21">
        <f t="shared" si="171"/>
        <v>5</v>
      </c>
      <c r="L480" s="21">
        <f t="shared" si="171"/>
        <v>17</v>
      </c>
      <c r="M480" s="21">
        <f t="shared" si="171"/>
      </c>
      <c r="N480" s="21">
        <f t="shared" si="171"/>
      </c>
      <c r="O480" s="21">
        <f t="shared" si="171"/>
      </c>
      <c r="P480" s="17">
        <f t="shared" si="171"/>
      </c>
    </row>
    <row r="481" spans="1:16" ht="13.5">
      <c r="A481" s="12">
        <v>40206</v>
      </c>
      <c r="B481" s="13">
        <v>2</v>
      </c>
      <c r="C481" s="6">
        <v>9</v>
      </c>
      <c r="D481" s="6">
        <v>11</v>
      </c>
      <c r="E481" s="6">
        <v>24</v>
      </c>
      <c r="F481" s="6">
        <v>25</v>
      </c>
      <c r="G481" s="7">
        <v>34</v>
      </c>
      <c r="H481" s="16">
        <v>20</v>
      </c>
      <c r="I481" s="23" t="str">
        <f t="shared" si="43"/>
        <v>&lt;a href="http://homepage3.nifty.com/tam2/loto6.htm"&gt;第0481回　抽せん数字 02,09,11,24,25,34　ボーナス数字 20&lt;/a&gt;</v>
      </c>
      <c r="J481" s="18">
        <f aca="true" t="shared" si="172" ref="J481:P481">IF(OR(B481=$B480,B481=$C480,B481=$D480,B481=$E480,B481=$F480,B481=$G480,B481=$H480),B481,"")</f>
        <v>2</v>
      </c>
      <c r="K481" s="21">
        <f t="shared" si="172"/>
      </c>
      <c r="L481" s="21">
        <f t="shared" si="172"/>
      </c>
      <c r="M481" s="21">
        <f t="shared" si="172"/>
      </c>
      <c r="N481" s="21">
        <f t="shared" si="172"/>
      </c>
      <c r="O481" s="21">
        <f t="shared" si="172"/>
        <v>34</v>
      </c>
      <c r="P481" s="17">
        <f t="shared" si="172"/>
      </c>
    </row>
    <row r="482" spans="1:16" ht="13.5">
      <c r="A482" s="12">
        <v>40213</v>
      </c>
      <c r="B482" s="13">
        <v>4</v>
      </c>
      <c r="C482" s="6">
        <v>30</v>
      </c>
      <c r="D482" s="6">
        <v>31</v>
      </c>
      <c r="E482" s="6">
        <v>36</v>
      </c>
      <c r="F482" s="6">
        <v>37</v>
      </c>
      <c r="G482" s="7">
        <v>38</v>
      </c>
      <c r="H482" s="16">
        <v>19</v>
      </c>
      <c r="I482" s="23" t="str">
        <f t="shared" si="43"/>
        <v>&lt;a href="http://homepage3.nifty.com/tam2/loto6.htm"&gt;第0482回　抽せん数字 04,30,31,36,37,38　ボーナス数字 19&lt;/a&gt;</v>
      </c>
      <c r="J482" s="18">
        <f aca="true" t="shared" si="173" ref="J482:P482">IF(OR(B482=$B481,B482=$C481,B482=$D481,B482=$E481,B482=$F481,B482=$G481,B482=$H481),B482,"")</f>
      </c>
      <c r="K482" s="21">
        <f t="shared" si="173"/>
      </c>
      <c r="L482" s="21">
        <f t="shared" si="173"/>
      </c>
      <c r="M482" s="21">
        <f t="shared" si="173"/>
      </c>
      <c r="N482" s="21">
        <f t="shared" si="173"/>
      </c>
      <c r="O482" s="21">
        <f t="shared" si="173"/>
      </c>
      <c r="P482" s="17">
        <f t="shared" si="173"/>
      </c>
    </row>
    <row r="483" spans="1:16" ht="13.5">
      <c r="A483" s="12">
        <v>40220</v>
      </c>
      <c r="B483" s="13">
        <v>2</v>
      </c>
      <c r="C483" s="6">
        <v>8</v>
      </c>
      <c r="D483" s="6">
        <v>15</v>
      </c>
      <c r="E483" s="6">
        <v>24</v>
      </c>
      <c r="F483" s="6">
        <v>33</v>
      </c>
      <c r="G483" s="7">
        <v>35</v>
      </c>
      <c r="H483" s="16">
        <v>30</v>
      </c>
      <c r="I483" s="23" t="str">
        <f t="shared" si="43"/>
        <v>&lt;a href="http://homepage3.nifty.com/tam2/loto6.htm"&gt;第0483回　抽せん数字 02,08,15,24,33,35　ボーナス数字 30&lt;/a&gt;</v>
      </c>
      <c r="J483" s="18">
        <f aca="true" t="shared" si="174" ref="J483:P483">IF(OR(B483=$B482,B483=$C482,B483=$D482,B483=$E482,B483=$F482,B483=$G482,B483=$H482),B483,"")</f>
      </c>
      <c r="K483" s="21">
        <f t="shared" si="174"/>
      </c>
      <c r="L483" s="21">
        <f t="shared" si="174"/>
      </c>
      <c r="M483" s="21">
        <f t="shared" si="174"/>
      </c>
      <c r="N483" s="21">
        <f t="shared" si="174"/>
      </c>
      <c r="O483" s="21">
        <f t="shared" si="174"/>
      </c>
      <c r="P483" s="17">
        <f t="shared" si="174"/>
        <v>30</v>
      </c>
    </row>
    <row r="484" spans="1:16" ht="13.5">
      <c r="A484" s="12">
        <v>40227</v>
      </c>
      <c r="B484" s="13">
        <v>13</v>
      </c>
      <c r="C484" s="6">
        <v>19</v>
      </c>
      <c r="D484" s="6">
        <v>25</v>
      </c>
      <c r="E484" s="6">
        <v>29</v>
      </c>
      <c r="F484" s="6">
        <v>32</v>
      </c>
      <c r="G484" s="7">
        <v>35</v>
      </c>
      <c r="H484" s="16">
        <v>42</v>
      </c>
      <c r="I484" s="23" t="str">
        <f t="shared" si="43"/>
        <v>&lt;a href="http://homepage3.nifty.com/tam2/loto6.htm"&gt;第0484回　抽せん数字 13,19,25,29,32,35　ボーナス数字 42&lt;/a&gt;</v>
      </c>
      <c r="J484" s="18">
        <f aca="true" t="shared" si="175" ref="J484:P484">IF(OR(B484=$B483,B484=$C483,B484=$D483,B484=$E483,B484=$F483,B484=$G483,B484=$H483),B484,"")</f>
      </c>
      <c r="K484" s="21">
        <f t="shared" si="175"/>
      </c>
      <c r="L484" s="21">
        <f t="shared" si="175"/>
      </c>
      <c r="M484" s="21">
        <f t="shared" si="175"/>
      </c>
      <c r="N484" s="21">
        <f t="shared" si="175"/>
      </c>
      <c r="O484" s="21">
        <f t="shared" si="175"/>
        <v>35</v>
      </c>
      <c r="P484" s="17">
        <f t="shared" si="175"/>
      </c>
    </row>
    <row r="485" spans="1:16" ht="13.5">
      <c r="A485" s="12">
        <v>40234</v>
      </c>
      <c r="B485" s="13">
        <v>14</v>
      </c>
      <c r="C485" s="6">
        <v>26</v>
      </c>
      <c r="D485" s="6">
        <v>30</v>
      </c>
      <c r="E485" s="6">
        <v>33</v>
      </c>
      <c r="F485" s="6">
        <v>34</v>
      </c>
      <c r="G485" s="7">
        <v>39</v>
      </c>
      <c r="H485" s="16">
        <v>19</v>
      </c>
      <c r="I485" s="23" t="str">
        <f t="shared" si="43"/>
        <v>&lt;a href="http://homepage3.nifty.com/tam2/loto6.htm"&gt;第0485回　抽せん数字 14,26,30,33,34,39　ボーナス数字 19&lt;/a&gt;</v>
      </c>
      <c r="J485" s="18">
        <f aca="true" t="shared" si="176" ref="J485:P485">IF(OR(B485=$B484,B485=$C484,B485=$D484,B485=$E484,B485=$F484,B485=$G484,B485=$H484),B485,"")</f>
      </c>
      <c r="K485" s="21">
        <f t="shared" si="176"/>
      </c>
      <c r="L485" s="21">
        <f t="shared" si="176"/>
      </c>
      <c r="M485" s="21">
        <f t="shared" si="176"/>
      </c>
      <c r="N485" s="21">
        <f t="shared" si="176"/>
      </c>
      <c r="O485" s="21">
        <f t="shared" si="176"/>
      </c>
      <c r="P485" s="17">
        <f t="shared" si="176"/>
        <v>19</v>
      </c>
    </row>
    <row r="486" spans="1:16" ht="13.5">
      <c r="A486" s="12">
        <v>40241</v>
      </c>
      <c r="B486" s="13">
        <v>16</v>
      </c>
      <c r="C486" s="6">
        <v>25</v>
      </c>
      <c r="D486" s="6">
        <v>27</v>
      </c>
      <c r="E486" s="6">
        <v>29</v>
      </c>
      <c r="F486" s="6">
        <v>34</v>
      </c>
      <c r="G486" s="7">
        <v>41</v>
      </c>
      <c r="H486" s="16">
        <v>6</v>
      </c>
      <c r="I486" s="23" t="str">
        <f t="shared" si="43"/>
        <v>&lt;a href="http://homepage3.nifty.com/tam2/loto6.htm"&gt;第0486回　抽せん数字 16,25,27,29,34,41　ボーナス数字 06&lt;/a&gt;</v>
      </c>
      <c r="J486" s="18">
        <f aca="true" t="shared" si="177" ref="J486:P486">IF(OR(B486=$B485,B486=$C485,B486=$D485,B486=$E485,B486=$F485,B486=$G485,B486=$H485),B486,"")</f>
      </c>
      <c r="K486" s="21">
        <f t="shared" si="177"/>
      </c>
      <c r="L486" s="21">
        <f t="shared" si="177"/>
      </c>
      <c r="M486" s="21">
        <f t="shared" si="177"/>
      </c>
      <c r="N486" s="21">
        <f t="shared" si="177"/>
        <v>34</v>
      </c>
      <c r="O486" s="21">
        <f t="shared" si="177"/>
      </c>
      <c r="P486" s="17">
        <f t="shared" si="177"/>
      </c>
    </row>
    <row r="487" spans="1:16" ht="13.5">
      <c r="A487" s="12">
        <v>40248</v>
      </c>
      <c r="B487" s="13">
        <v>2</v>
      </c>
      <c r="C487" s="6">
        <v>6</v>
      </c>
      <c r="D487" s="6">
        <v>8</v>
      </c>
      <c r="E487" s="6">
        <v>19</v>
      </c>
      <c r="F487" s="6">
        <v>22</v>
      </c>
      <c r="G487" s="7">
        <v>34</v>
      </c>
      <c r="H487" s="16">
        <v>30</v>
      </c>
      <c r="I487" s="23" t="str">
        <f t="shared" si="43"/>
        <v>&lt;a href="http://homepage3.nifty.com/tam2/loto6.htm"&gt;第0487回　抽せん数字 02,06,08,19,22,34　ボーナス数字 30&lt;/a&gt;</v>
      </c>
      <c r="J487" s="18">
        <f aca="true" t="shared" si="178" ref="J487:P487">IF(OR(B487=$B486,B487=$C486,B487=$D486,B487=$E486,B487=$F486,B487=$G486,B487=$H486),B487,"")</f>
      </c>
      <c r="K487" s="21">
        <f t="shared" si="178"/>
        <v>6</v>
      </c>
      <c r="L487" s="21">
        <f t="shared" si="178"/>
      </c>
      <c r="M487" s="21">
        <f t="shared" si="178"/>
      </c>
      <c r="N487" s="21">
        <f t="shared" si="178"/>
      </c>
      <c r="O487" s="21">
        <f t="shared" si="178"/>
        <v>34</v>
      </c>
      <c r="P487" s="17">
        <f t="shared" si="178"/>
      </c>
    </row>
    <row r="488" spans="1:16" ht="13.5">
      <c r="A488" s="12">
        <v>40255</v>
      </c>
      <c r="B488" s="13">
        <v>5</v>
      </c>
      <c r="C488" s="6">
        <v>15</v>
      </c>
      <c r="D488" s="6">
        <v>29</v>
      </c>
      <c r="E488" s="6">
        <v>34</v>
      </c>
      <c r="F488" s="6">
        <v>39</v>
      </c>
      <c r="G488" s="7">
        <v>42</v>
      </c>
      <c r="H488" s="16">
        <v>6</v>
      </c>
      <c r="I488" s="23" t="str">
        <f t="shared" si="43"/>
        <v>&lt;a href="http://homepage3.nifty.com/tam2/loto6.htm"&gt;第0488回　抽せん数字 05,15,29,34,39,42　ボーナス数字 06&lt;/a&gt;</v>
      </c>
      <c r="J488" s="18">
        <f aca="true" t="shared" si="179" ref="J488:P488">IF(OR(B488=$B487,B488=$C487,B488=$D487,B488=$E487,B488=$F487,B488=$G487,B488=$H487),B488,"")</f>
      </c>
      <c r="K488" s="21">
        <f t="shared" si="179"/>
      </c>
      <c r="L488" s="21">
        <f t="shared" si="179"/>
      </c>
      <c r="M488" s="21">
        <f t="shared" si="179"/>
        <v>34</v>
      </c>
      <c r="N488" s="21">
        <f t="shared" si="179"/>
      </c>
      <c r="O488" s="21">
        <f t="shared" si="179"/>
      </c>
      <c r="P488" s="17">
        <f t="shared" si="179"/>
        <v>6</v>
      </c>
    </row>
    <row r="489" spans="1:16" ht="13.5">
      <c r="A489" s="12">
        <v>40262</v>
      </c>
      <c r="B489" s="13">
        <v>6</v>
      </c>
      <c r="C489" s="6">
        <v>8</v>
      </c>
      <c r="D489" s="6">
        <v>12</v>
      </c>
      <c r="E489" s="6">
        <v>30</v>
      </c>
      <c r="F489" s="6">
        <v>33</v>
      </c>
      <c r="G489" s="7">
        <v>43</v>
      </c>
      <c r="H489" s="16">
        <v>36</v>
      </c>
      <c r="I489" s="23" t="str">
        <f t="shared" si="43"/>
        <v>&lt;a href="http://homepage3.nifty.com/tam2/loto6.htm"&gt;第0489回　抽せん数字 06,08,12,30,33,43　ボーナス数字 36&lt;/a&gt;</v>
      </c>
      <c r="J489" s="18">
        <f aca="true" t="shared" si="180" ref="J489:P489">IF(OR(B489=$B488,B489=$C488,B489=$D488,B489=$E488,B489=$F488,B489=$G488,B489=$H488),B489,"")</f>
        <v>6</v>
      </c>
      <c r="K489" s="21">
        <f t="shared" si="180"/>
      </c>
      <c r="L489" s="21">
        <f t="shared" si="180"/>
      </c>
      <c r="M489" s="21">
        <f t="shared" si="180"/>
      </c>
      <c r="N489" s="21">
        <f t="shared" si="180"/>
      </c>
      <c r="O489" s="21">
        <f t="shared" si="180"/>
      </c>
      <c r="P489" s="17">
        <f t="shared" si="180"/>
      </c>
    </row>
    <row r="490" spans="1:16" ht="13.5">
      <c r="A490" s="12">
        <v>40269</v>
      </c>
      <c r="B490" s="13">
        <v>5</v>
      </c>
      <c r="C490" s="6">
        <v>9</v>
      </c>
      <c r="D490" s="6">
        <v>13</v>
      </c>
      <c r="E490" s="6">
        <v>28</v>
      </c>
      <c r="F490" s="6">
        <v>34</v>
      </c>
      <c r="G490" s="7">
        <v>40</v>
      </c>
      <c r="H490" s="16">
        <v>10</v>
      </c>
      <c r="I490" s="23" t="str">
        <f t="shared" si="43"/>
        <v>&lt;a href="http://homepage3.nifty.com/tam2/loto6.htm"&gt;第0490回　抽せん数字 05,09,13,28,34,40　ボーナス数字 10&lt;/a&gt;</v>
      </c>
      <c r="J490" s="18">
        <f aca="true" t="shared" si="181" ref="J490:P490">IF(OR(B490=$B489,B490=$C489,B490=$D489,B490=$E489,B490=$F489,B490=$G489,B490=$H489),B490,"")</f>
      </c>
      <c r="K490" s="21">
        <f t="shared" si="181"/>
      </c>
      <c r="L490" s="21">
        <f t="shared" si="181"/>
      </c>
      <c r="M490" s="21">
        <f t="shared" si="181"/>
      </c>
      <c r="N490" s="21">
        <f t="shared" si="181"/>
      </c>
      <c r="O490" s="21">
        <f t="shared" si="181"/>
      </c>
      <c r="P490" s="17">
        <f t="shared" si="181"/>
      </c>
    </row>
    <row r="491" spans="1:16" ht="13.5">
      <c r="A491" s="12">
        <v>40276</v>
      </c>
      <c r="B491" s="13">
        <v>7</v>
      </c>
      <c r="C491" s="6">
        <v>9</v>
      </c>
      <c r="D491" s="6">
        <v>20</v>
      </c>
      <c r="E491" s="6">
        <v>27</v>
      </c>
      <c r="F491" s="6">
        <v>31</v>
      </c>
      <c r="G491" s="7">
        <v>34</v>
      </c>
      <c r="H491" s="16">
        <v>33</v>
      </c>
      <c r="I491" s="23" t="str">
        <f t="shared" si="43"/>
        <v>&lt;a href="http://homepage3.nifty.com/tam2/loto6.htm"&gt;第0491回　抽せん数字 07,09,20,27,31,34　ボーナス数字 33&lt;/a&gt;</v>
      </c>
      <c r="J491" s="18">
        <f aca="true" t="shared" si="182" ref="J491:P491">IF(OR(B491=$B490,B491=$C490,B491=$D490,B491=$E490,B491=$F490,B491=$G490,B491=$H490),B491,"")</f>
      </c>
      <c r="K491" s="21">
        <f t="shared" si="182"/>
        <v>9</v>
      </c>
      <c r="L491" s="21">
        <f t="shared" si="182"/>
      </c>
      <c r="M491" s="21">
        <f t="shared" si="182"/>
      </c>
      <c r="N491" s="21">
        <f t="shared" si="182"/>
      </c>
      <c r="O491" s="21">
        <f t="shared" si="182"/>
        <v>34</v>
      </c>
      <c r="P491" s="17">
        <f t="shared" si="182"/>
      </c>
    </row>
    <row r="492" spans="1:16" ht="13.5">
      <c r="A492" s="12">
        <v>40283</v>
      </c>
      <c r="B492" s="13">
        <v>1</v>
      </c>
      <c r="C492" s="6">
        <v>8</v>
      </c>
      <c r="D492" s="6">
        <v>12</v>
      </c>
      <c r="E492" s="6">
        <v>20</v>
      </c>
      <c r="F492" s="6">
        <v>23</v>
      </c>
      <c r="G492" s="7">
        <v>37</v>
      </c>
      <c r="H492" s="16">
        <v>10</v>
      </c>
      <c r="I492" s="23" t="str">
        <f t="shared" si="43"/>
        <v>&lt;a href="http://homepage3.nifty.com/tam2/loto6.htm"&gt;第0492回　抽せん数字 01,08,12,20,23,37　ボーナス数字 10&lt;/a&gt;</v>
      </c>
      <c r="J492" s="18">
        <f aca="true" t="shared" si="183" ref="J492:P492">IF(OR(B492=$B491,B492=$C491,B492=$D491,B492=$E491,B492=$F491,B492=$G491,B492=$H491),B492,"")</f>
      </c>
      <c r="K492" s="21">
        <f t="shared" si="183"/>
      </c>
      <c r="L492" s="21">
        <f t="shared" si="183"/>
      </c>
      <c r="M492" s="21">
        <f t="shared" si="183"/>
        <v>20</v>
      </c>
      <c r="N492" s="21">
        <f t="shared" si="183"/>
      </c>
      <c r="O492" s="21">
        <f t="shared" si="183"/>
      </c>
      <c r="P492" s="17">
        <f t="shared" si="183"/>
      </c>
    </row>
    <row r="493" spans="1:16" ht="13.5">
      <c r="A493" s="12">
        <v>40290</v>
      </c>
      <c r="B493" s="13">
        <v>8</v>
      </c>
      <c r="C493" s="6">
        <v>26</v>
      </c>
      <c r="D493" s="6">
        <v>30</v>
      </c>
      <c r="E493" s="6">
        <v>36</v>
      </c>
      <c r="F493" s="6">
        <v>41</v>
      </c>
      <c r="G493" s="7">
        <v>42</v>
      </c>
      <c r="H493" s="16">
        <v>20</v>
      </c>
      <c r="I493" s="23" t="str">
        <f t="shared" si="43"/>
        <v>&lt;a href="http://homepage3.nifty.com/tam2/loto6.htm"&gt;第0493回　抽せん数字 08,26,30,36,41,42　ボーナス数字 20&lt;/a&gt;</v>
      </c>
      <c r="J493" s="18">
        <f aca="true" t="shared" si="184" ref="J493:P493">IF(OR(B493=$B492,B493=$C492,B493=$D492,B493=$E492,B493=$F492,B493=$G492,B493=$H492),B493,"")</f>
        <v>8</v>
      </c>
      <c r="K493" s="21">
        <f t="shared" si="184"/>
      </c>
      <c r="L493" s="21">
        <f t="shared" si="184"/>
      </c>
      <c r="M493" s="21">
        <f t="shared" si="184"/>
      </c>
      <c r="N493" s="21">
        <f t="shared" si="184"/>
      </c>
      <c r="O493" s="21">
        <f t="shared" si="184"/>
      </c>
      <c r="P493" s="17">
        <f t="shared" si="184"/>
        <v>20</v>
      </c>
    </row>
    <row r="494" spans="1:16" ht="13.5">
      <c r="A494" s="12">
        <v>40297</v>
      </c>
      <c r="B494" s="13">
        <v>8</v>
      </c>
      <c r="C494" s="6">
        <v>16</v>
      </c>
      <c r="D494" s="6">
        <v>19</v>
      </c>
      <c r="E494" s="6">
        <v>23</v>
      </c>
      <c r="F494" s="6">
        <v>26</v>
      </c>
      <c r="G494" s="7">
        <v>31</v>
      </c>
      <c r="H494" s="16">
        <v>6</v>
      </c>
      <c r="I494" s="23" t="str">
        <f t="shared" si="43"/>
        <v>&lt;a href="http://homepage3.nifty.com/tam2/loto6.htm"&gt;第0494回　抽せん数字 08,16,19,23,26,31　ボーナス数字 06&lt;/a&gt;</v>
      </c>
      <c r="J494" s="18">
        <f aca="true" t="shared" si="185" ref="J494:P494">IF(OR(B494=$B493,B494=$C493,B494=$D493,B494=$E493,B494=$F493,B494=$G493,B494=$H493),B494,"")</f>
        <v>8</v>
      </c>
      <c r="K494" s="21">
        <f t="shared" si="185"/>
      </c>
      <c r="L494" s="21">
        <f t="shared" si="185"/>
      </c>
      <c r="M494" s="21">
        <f t="shared" si="185"/>
      </c>
      <c r="N494" s="21">
        <f t="shared" si="185"/>
        <v>26</v>
      </c>
      <c r="O494" s="21">
        <f t="shared" si="185"/>
      </c>
      <c r="P494" s="17">
        <f t="shared" si="185"/>
      </c>
    </row>
    <row r="495" spans="1:16" ht="13.5">
      <c r="A495" s="12">
        <v>40304</v>
      </c>
      <c r="B495" s="13">
        <v>4</v>
      </c>
      <c r="C495" s="6">
        <v>6</v>
      </c>
      <c r="D495" s="6">
        <v>20</v>
      </c>
      <c r="E495" s="6">
        <v>21</v>
      </c>
      <c r="F495" s="6">
        <v>29</v>
      </c>
      <c r="G495" s="7">
        <v>33</v>
      </c>
      <c r="H495" s="16">
        <v>31</v>
      </c>
      <c r="I495" s="23" t="str">
        <f t="shared" si="43"/>
        <v>&lt;a href="http://homepage3.nifty.com/tam2/loto6.htm"&gt;第0495回　抽せん数字 04,06,20,21,29,33　ボーナス数字 31&lt;/a&gt;</v>
      </c>
      <c r="J495" s="18">
        <f aca="true" t="shared" si="186" ref="J495:P495">IF(OR(B495=$B494,B495=$C494,B495=$D494,B495=$E494,B495=$F494,B495=$G494,B495=$H494),B495,"")</f>
      </c>
      <c r="K495" s="21">
        <f t="shared" si="186"/>
        <v>6</v>
      </c>
      <c r="L495" s="21">
        <f t="shared" si="186"/>
      </c>
      <c r="M495" s="21">
        <f t="shared" si="186"/>
      </c>
      <c r="N495" s="21">
        <f t="shared" si="186"/>
      </c>
      <c r="O495" s="21">
        <f t="shared" si="186"/>
      </c>
      <c r="P495" s="17">
        <f t="shared" si="186"/>
        <v>31</v>
      </c>
    </row>
    <row r="496" spans="1:16" ht="13.5">
      <c r="A496" s="12">
        <v>40311</v>
      </c>
      <c r="B496" s="13">
        <v>2</v>
      </c>
      <c r="C496" s="6">
        <v>6</v>
      </c>
      <c r="D496" s="6">
        <v>11</v>
      </c>
      <c r="E496" s="6">
        <v>29</v>
      </c>
      <c r="F496" s="6">
        <v>32</v>
      </c>
      <c r="G496" s="7">
        <v>41</v>
      </c>
      <c r="H496" s="16">
        <v>3</v>
      </c>
      <c r="I496" s="23" t="str">
        <f t="shared" si="43"/>
        <v>&lt;a href="http://homepage3.nifty.com/tam2/loto6.htm"&gt;第0496回　抽せん数字 02,06,11,29,32,41　ボーナス数字 03&lt;/a&gt;</v>
      </c>
      <c r="J496" s="18">
        <f aca="true" t="shared" si="187" ref="J496:P496">IF(OR(B496=$B495,B496=$C495,B496=$D495,B496=$E495,B496=$F495,B496=$G495,B496=$H495),B496,"")</f>
      </c>
      <c r="K496" s="21">
        <f t="shared" si="187"/>
        <v>6</v>
      </c>
      <c r="L496" s="21">
        <f t="shared" si="187"/>
      </c>
      <c r="M496" s="21">
        <f t="shared" si="187"/>
        <v>29</v>
      </c>
      <c r="N496" s="21">
        <f t="shared" si="187"/>
      </c>
      <c r="O496" s="21">
        <f t="shared" si="187"/>
      </c>
      <c r="P496" s="17">
        <f t="shared" si="187"/>
      </c>
    </row>
    <row r="497" spans="1:16" ht="13.5">
      <c r="A497" s="12">
        <v>40318</v>
      </c>
      <c r="B497" s="13">
        <v>6</v>
      </c>
      <c r="C497" s="6">
        <v>12</v>
      </c>
      <c r="D497" s="6">
        <v>14</v>
      </c>
      <c r="E497" s="6">
        <v>17</v>
      </c>
      <c r="F497" s="6">
        <v>36</v>
      </c>
      <c r="G497" s="7">
        <v>40</v>
      </c>
      <c r="H497" s="16">
        <v>34</v>
      </c>
      <c r="I497" s="23" t="str">
        <f t="shared" si="43"/>
        <v>&lt;a href="http://homepage3.nifty.com/tam2/loto6.htm"&gt;第0497回　抽せん数字 06,12,14,17,36,40　ボーナス数字 34&lt;/a&gt;</v>
      </c>
      <c r="J497" s="18">
        <f aca="true" t="shared" si="188" ref="J497:P497">IF(OR(B497=$B496,B497=$C496,B497=$D496,B497=$E496,B497=$F496,B497=$G496,B497=$H496),B497,"")</f>
        <v>6</v>
      </c>
      <c r="K497" s="21">
        <f t="shared" si="188"/>
      </c>
      <c r="L497" s="21">
        <f t="shared" si="188"/>
      </c>
      <c r="M497" s="21">
        <f t="shared" si="188"/>
      </c>
      <c r="N497" s="21">
        <f t="shared" si="188"/>
      </c>
      <c r="O497" s="21">
        <f t="shared" si="188"/>
      </c>
      <c r="P497" s="17">
        <f t="shared" si="188"/>
      </c>
    </row>
    <row r="498" spans="1:16" ht="13.5">
      <c r="A498" s="12">
        <v>40325</v>
      </c>
      <c r="B498" s="13">
        <v>1</v>
      </c>
      <c r="C498" s="6">
        <v>25</v>
      </c>
      <c r="D498" s="6">
        <v>36</v>
      </c>
      <c r="E498" s="6">
        <v>41</v>
      </c>
      <c r="F498" s="6">
        <v>42</v>
      </c>
      <c r="G498" s="7">
        <v>43</v>
      </c>
      <c r="H498" s="16">
        <v>39</v>
      </c>
      <c r="I498" s="23" t="str">
        <f t="shared" si="43"/>
        <v>&lt;a href="http://homepage3.nifty.com/tam2/loto6.htm"&gt;第0498回　抽せん数字 01,25,36,41,42,43　ボーナス数字 39&lt;/a&gt;</v>
      </c>
      <c r="J498" s="18">
        <f aca="true" t="shared" si="189" ref="J498:P498">IF(OR(B498=$B497,B498=$C497,B498=$D497,B498=$E497,B498=$F497,B498=$G497,B498=$H497),B498,"")</f>
      </c>
      <c r="K498" s="21">
        <f t="shared" si="189"/>
      </c>
      <c r="L498" s="21">
        <f t="shared" si="189"/>
        <v>36</v>
      </c>
      <c r="M498" s="21">
        <f t="shared" si="189"/>
      </c>
      <c r="N498" s="21">
        <f t="shared" si="189"/>
      </c>
      <c r="O498" s="21">
        <f t="shared" si="189"/>
      </c>
      <c r="P498" s="17">
        <f t="shared" si="189"/>
      </c>
    </row>
    <row r="499" spans="1:16" ht="13.5">
      <c r="A499" s="12">
        <v>40332</v>
      </c>
      <c r="B499" s="13">
        <v>3</v>
      </c>
      <c r="C499" s="6">
        <v>9</v>
      </c>
      <c r="D499" s="6">
        <v>15</v>
      </c>
      <c r="E499" s="6">
        <v>16</v>
      </c>
      <c r="F499" s="6">
        <v>22</v>
      </c>
      <c r="G499" s="7">
        <v>35</v>
      </c>
      <c r="H499" s="16">
        <v>12</v>
      </c>
      <c r="I499" s="23" t="str">
        <f t="shared" si="43"/>
        <v>&lt;a href="http://homepage3.nifty.com/tam2/loto6.htm"&gt;第0499回　抽せん数字 03,09,15,16,22,35　ボーナス数字 12&lt;/a&gt;</v>
      </c>
      <c r="J499" s="18">
        <f aca="true" t="shared" si="190" ref="J499:P499">IF(OR(B499=$B498,B499=$C498,B499=$D498,B499=$E498,B499=$F498,B499=$G498,B499=$H498),B499,"")</f>
      </c>
      <c r="K499" s="21">
        <f t="shared" si="190"/>
      </c>
      <c r="L499" s="21">
        <f t="shared" si="190"/>
      </c>
      <c r="M499" s="21">
        <f t="shared" si="190"/>
      </c>
      <c r="N499" s="21">
        <f t="shared" si="190"/>
      </c>
      <c r="O499" s="21">
        <f t="shared" si="190"/>
      </c>
      <c r="P499" s="17">
        <f t="shared" si="190"/>
      </c>
    </row>
    <row r="500" spans="1:16" ht="13.5">
      <c r="A500" s="12">
        <v>40339</v>
      </c>
      <c r="B500" s="13">
        <v>6</v>
      </c>
      <c r="C500" s="6">
        <v>20</v>
      </c>
      <c r="D500" s="6">
        <v>28</v>
      </c>
      <c r="E500" s="6">
        <v>31</v>
      </c>
      <c r="F500" s="6">
        <v>34</v>
      </c>
      <c r="G500" s="7">
        <v>38</v>
      </c>
      <c r="H500" s="16">
        <v>10</v>
      </c>
      <c r="I500" s="23" t="str">
        <f t="shared" si="43"/>
        <v>&lt;a href="http://homepage3.nifty.com/tam2/loto6.htm"&gt;第0500回　抽せん数字 06,20,28,31,34,38　ボーナス数字 10&lt;/a&gt;</v>
      </c>
      <c r="J500" s="18">
        <f aca="true" t="shared" si="191" ref="J500:P500">IF(OR(B500=$B499,B500=$C499,B500=$D499,B500=$E499,B500=$F499,B500=$G499,B500=$H499),B500,"")</f>
      </c>
      <c r="K500" s="21">
        <f t="shared" si="191"/>
      </c>
      <c r="L500" s="21">
        <f t="shared" si="191"/>
      </c>
      <c r="M500" s="21">
        <f t="shared" si="191"/>
      </c>
      <c r="N500" s="21">
        <f t="shared" si="191"/>
      </c>
      <c r="O500" s="21">
        <f t="shared" si="191"/>
      </c>
      <c r="P500" s="17">
        <f t="shared" si="191"/>
      </c>
    </row>
    <row r="501" spans="1:16" ht="13.5">
      <c r="A501" s="12">
        <v>40346</v>
      </c>
      <c r="B501" s="13">
        <v>3</v>
      </c>
      <c r="C501" s="6">
        <v>17</v>
      </c>
      <c r="D501" s="6">
        <v>21</v>
      </c>
      <c r="E501" s="6">
        <v>23</v>
      </c>
      <c r="F501" s="6">
        <v>36</v>
      </c>
      <c r="G501" s="7">
        <v>38</v>
      </c>
      <c r="H501" s="16">
        <v>7</v>
      </c>
      <c r="I501" s="23" t="str">
        <f t="shared" si="43"/>
        <v>&lt;a href="http://homepage3.nifty.com/tam2/loto6.htm"&gt;第0501回　抽せん数字 03,17,21,23,36,38　ボーナス数字 07&lt;/a&gt;</v>
      </c>
      <c r="J501" s="18">
        <f aca="true" t="shared" si="192" ref="J501:P501">IF(OR(B501=$B500,B501=$C500,B501=$D500,B501=$E500,B501=$F500,B501=$G500,B501=$H500),B501,"")</f>
      </c>
      <c r="K501" s="21">
        <f t="shared" si="192"/>
      </c>
      <c r="L501" s="21">
        <f t="shared" si="192"/>
      </c>
      <c r="M501" s="21">
        <f t="shared" si="192"/>
      </c>
      <c r="N501" s="21">
        <f t="shared" si="192"/>
      </c>
      <c r="O501" s="21">
        <f t="shared" si="192"/>
        <v>38</v>
      </c>
      <c r="P501" s="17">
        <f t="shared" si="192"/>
      </c>
    </row>
    <row r="502" spans="1:16" ht="13.5">
      <c r="A502" s="12">
        <v>40353</v>
      </c>
      <c r="B502" s="13">
        <v>9</v>
      </c>
      <c r="C502" s="6">
        <v>12</v>
      </c>
      <c r="D502" s="6">
        <v>27</v>
      </c>
      <c r="E502" s="6">
        <v>28</v>
      </c>
      <c r="F502" s="6">
        <v>29</v>
      </c>
      <c r="G502" s="7">
        <v>41</v>
      </c>
      <c r="H502" s="16">
        <v>7</v>
      </c>
      <c r="I502" s="23" t="str">
        <f t="shared" si="43"/>
        <v>&lt;a href="http://homepage3.nifty.com/tam2/loto6.htm"&gt;第0502回　抽せん数字 09,12,27,28,29,41　ボーナス数字 07&lt;/a&gt;</v>
      </c>
      <c r="J502" s="18">
        <f aca="true" t="shared" si="193" ref="J502:P502">IF(OR(B502=$B501,B502=$C501,B502=$D501,B502=$E501,B502=$F501,B502=$G501,B502=$H501),B502,"")</f>
      </c>
      <c r="K502" s="21">
        <f t="shared" si="193"/>
      </c>
      <c r="L502" s="21">
        <f t="shared" si="193"/>
      </c>
      <c r="M502" s="21">
        <f t="shared" si="193"/>
      </c>
      <c r="N502" s="21">
        <f t="shared" si="193"/>
      </c>
      <c r="O502" s="21">
        <f t="shared" si="193"/>
      </c>
      <c r="P502" s="17">
        <f t="shared" si="193"/>
        <v>7</v>
      </c>
    </row>
    <row r="503" spans="1:16" ht="13.5">
      <c r="A503" s="12">
        <v>40360</v>
      </c>
      <c r="B503" s="13">
        <v>1</v>
      </c>
      <c r="C503" s="6">
        <v>18</v>
      </c>
      <c r="D503" s="6">
        <v>25</v>
      </c>
      <c r="E503" s="6">
        <v>27</v>
      </c>
      <c r="F503" s="6">
        <v>28</v>
      </c>
      <c r="G503" s="7">
        <v>39</v>
      </c>
      <c r="H503" s="16">
        <v>11</v>
      </c>
      <c r="I503" s="23" t="str">
        <f t="shared" si="43"/>
        <v>&lt;a href="http://homepage3.nifty.com/tam2/loto6.htm"&gt;第0503回　抽せん数字 01,18,25,27,28,39　ボーナス数字 11&lt;/a&gt;</v>
      </c>
      <c r="J503" s="18">
        <f aca="true" t="shared" si="194" ref="J503:P503">IF(OR(B503=$B502,B503=$C502,B503=$D502,B503=$E502,B503=$F502,B503=$G502,B503=$H502),B503,"")</f>
      </c>
      <c r="K503" s="21">
        <f t="shared" si="194"/>
      </c>
      <c r="L503" s="21">
        <f t="shared" si="194"/>
      </c>
      <c r="M503" s="21">
        <f t="shared" si="194"/>
        <v>27</v>
      </c>
      <c r="N503" s="21">
        <f t="shared" si="194"/>
        <v>28</v>
      </c>
      <c r="O503" s="21">
        <f t="shared" si="194"/>
      </c>
      <c r="P503" s="17">
        <f t="shared" si="194"/>
      </c>
    </row>
    <row r="504" spans="1:16" ht="13.5">
      <c r="A504" s="12">
        <v>40367</v>
      </c>
      <c r="B504" s="13">
        <v>12</v>
      </c>
      <c r="C504" s="6">
        <v>21</v>
      </c>
      <c r="D504" s="6">
        <v>22</v>
      </c>
      <c r="E504" s="6">
        <v>27</v>
      </c>
      <c r="F504" s="6">
        <v>29</v>
      </c>
      <c r="G504" s="7">
        <v>31</v>
      </c>
      <c r="H504" s="16">
        <v>35</v>
      </c>
      <c r="I504" s="23" t="str">
        <f t="shared" si="43"/>
        <v>&lt;a href="http://homepage3.nifty.com/tam2/loto6.htm"&gt;第0504回　抽せん数字 12,21,22,27,29,31　ボーナス数字 35&lt;/a&gt;</v>
      </c>
      <c r="J504" s="18">
        <f aca="true" t="shared" si="195" ref="J504:P504">IF(OR(B504=$B503,B504=$C503,B504=$D503,B504=$E503,B504=$F503,B504=$G503,B504=$H503),B504,"")</f>
      </c>
      <c r="K504" s="21">
        <f t="shared" si="195"/>
      </c>
      <c r="L504" s="21">
        <f t="shared" si="195"/>
      </c>
      <c r="M504" s="21">
        <f t="shared" si="195"/>
        <v>27</v>
      </c>
      <c r="N504" s="21">
        <f t="shared" si="195"/>
      </c>
      <c r="O504" s="21">
        <f t="shared" si="195"/>
      </c>
      <c r="P504" s="17">
        <f t="shared" si="195"/>
      </c>
    </row>
    <row r="505" spans="1:16" ht="13.5">
      <c r="A505" s="12">
        <v>40374</v>
      </c>
      <c r="B505" s="13">
        <v>19</v>
      </c>
      <c r="C505" s="6">
        <v>21</v>
      </c>
      <c r="D505" s="6">
        <v>27</v>
      </c>
      <c r="E505" s="6">
        <v>33</v>
      </c>
      <c r="F505" s="6">
        <v>34</v>
      </c>
      <c r="G505" s="7">
        <v>43</v>
      </c>
      <c r="H505" s="16">
        <v>41</v>
      </c>
      <c r="I505" s="23" t="str">
        <f t="shared" si="43"/>
        <v>&lt;a href="http://homepage3.nifty.com/tam2/loto6.htm"&gt;第0505回　抽せん数字 19,21,27,33,34,43　ボーナス数字 41&lt;/a&gt;</v>
      </c>
      <c r="J505" s="18">
        <f aca="true" t="shared" si="196" ref="J505:P505">IF(OR(B505=$B504,B505=$C504,B505=$D504,B505=$E504,B505=$F504,B505=$G504,B505=$H504),B505,"")</f>
      </c>
      <c r="K505" s="21">
        <f t="shared" si="196"/>
        <v>21</v>
      </c>
      <c r="L505" s="21">
        <f t="shared" si="196"/>
        <v>27</v>
      </c>
      <c r="M505" s="21">
        <f t="shared" si="196"/>
      </c>
      <c r="N505" s="21">
        <f t="shared" si="196"/>
      </c>
      <c r="O505" s="21">
        <f t="shared" si="196"/>
      </c>
      <c r="P505" s="17">
        <f t="shared" si="196"/>
      </c>
    </row>
    <row r="506" spans="1:16" ht="13.5">
      <c r="A506" s="12">
        <v>40381</v>
      </c>
      <c r="B506" s="13">
        <v>5</v>
      </c>
      <c r="C506" s="6">
        <v>11</v>
      </c>
      <c r="D506" s="6">
        <v>21</v>
      </c>
      <c r="E506" s="6">
        <v>27</v>
      </c>
      <c r="F506" s="6">
        <v>37</v>
      </c>
      <c r="G506" s="7">
        <v>39</v>
      </c>
      <c r="H506" s="16">
        <v>26</v>
      </c>
      <c r="I506" s="23" t="str">
        <f t="shared" si="43"/>
        <v>&lt;a href="http://homepage3.nifty.com/tam2/loto6.htm"&gt;第0506回　抽せん数字 05,11,21,27,37,39　ボーナス数字 26&lt;/a&gt;</v>
      </c>
      <c r="J506" s="18">
        <f aca="true" t="shared" si="197" ref="J506:P506">IF(OR(B506=$B505,B506=$C505,B506=$D505,B506=$E505,B506=$F505,B506=$G505,B506=$H505),B506,"")</f>
      </c>
      <c r="K506" s="21">
        <f t="shared" si="197"/>
      </c>
      <c r="L506" s="21">
        <f t="shared" si="197"/>
        <v>21</v>
      </c>
      <c r="M506" s="21">
        <f t="shared" si="197"/>
        <v>27</v>
      </c>
      <c r="N506" s="21">
        <f t="shared" si="197"/>
      </c>
      <c r="O506" s="21">
        <f t="shared" si="197"/>
      </c>
      <c r="P506" s="17">
        <f t="shared" si="197"/>
      </c>
    </row>
    <row r="507" spans="1:16" ht="13.5">
      <c r="A507" s="12">
        <v>40388</v>
      </c>
      <c r="B507" s="13">
        <v>5</v>
      </c>
      <c r="C507" s="6">
        <v>14</v>
      </c>
      <c r="D507" s="6">
        <v>19</v>
      </c>
      <c r="E507" s="6">
        <v>21</v>
      </c>
      <c r="F507" s="6">
        <v>28</v>
      </c>
      <c r="G507" s="7">
        <v>31</v>
      </c>
      <c r="H507" s="16">
        <v>17</v>
      </c>
      <c r="I507" s="23" t="str">
        <f t="shared" si="43"/>
        <v>&lt;a href="http://homepage3.nifty.com/tam2/loto6.htm"&gt;第0507回　抽せん数字 05,14,19,21,28,31　ボーナス数字 17&lt;/a&gt;</v>
      </c>
      <c r="J507" s="18">
        <f aca="true" t="shared" si="198" ref="J507:P507">IF(OR(B507=$B506,B507=$C506,B507=$D506,B507=$E506,B507=$F506,B507=$G506,B507=$H506),B507,"")</f>
        <v>5</v>
      </c>
      <c r="K507" s="21">
        <f t="shared" si="198"/>
      </c>
      <c r="L507" s="21">
        <f t="shared" si="198"/>
      </c>
      <c r="M507" s="21">
        <f t="shared" si="198"/>
        <v>21</v>
      </c>
      <c r="N507" s="21">
        <f t="shared" si="198"/>
      </c>
      <c r="O507" s="21">
        <f t="shared" si="198"/>
      </c>
      <c r="P507" s="17">
        <f t="shared" si="198"/>
      </c>
    </row>
    <row r="508" spans="1:16" ht="13.5">
      <c r="A508" s="12">
        <v>40395</v>
      </c>
      <c r="B508" s="13">
        <v>1</v>
      </c>
      <c r="C508" s="6">
        <v>7</v>
      </c>
      <c r="D508" s="6">
        <v>14</v>
      </c>
      <c r="E508" s="6">
        <v>15</v>
      </c>
      <c r="F508" s="6">
        <v>24</v>
      </c>
      <c r="G508" s="7">
        <v>42</v>
      </c>
      <c r="H508" s="16">
        <v>13</v>
      </c>
      <c r="I508" s="23" t="str">
        <f t="shared" si="43"/>
        <v>&lt;a href="http://homepage3.nifty.com/tam2/loto6.htm"&gt;第0508回　抽せん数字 01,07,14,15,24,42　ボーナス数字 13&lt;/a&gt;</v>
      </c>
      <c r="J508" s="18">
        <f aca="true" t="shared" si="199" ref="J508:P508">IF(OR(B508=$B507,B508=$C507,B508=$D507,B508=$E507,B508=$F507,B508=$G507,B508=$H507),B508,"")</f>
      </c>
      <c r="K508" s="21">
        <f t="shared" si="199"/>
      </c>
      <c r="L508" s="21">
        <f t="shared" si="199"/>
        <v>14</v>
      </c>
      <c r="M508" s="21">
        <f t="shared" si="199"/>
      </c>
      <c r="N508" s="21">
        <f t="shared" si="199"/>
      </c>
      <c r="O508" s="21">
        <f t="shared" si="199"/>
      </c>
      <c r="P508" s="17">
        <f t="shared" si="199"/>
      </c>
    </row>
    <row r="509" spans="1:16" ht="13.5">
      <c r="A509" s="12">
        <v>40402</v>
      </c>
      <c r="B509" s="13">
        <v>3</v>
      </c>
      <c r="C509" s="6">
        <v>4</v>
      </c>
      <c r="D509" s="6">
        <v>12</v>
      </c>
      <c r="E509" s="6">
        <v>18</v>
      </c>
      <c r="F509" s="6">
        <v>27</v>
      </c>
      <c r="G509" s="7">
        <v>28</v>
      </c>
      <c r="H509" s="16">
        <v>40</v>
      </c>
      <c r="I509" s="23" t="str">
        <f t="shared" si="43"/>
        <v>&lt;a href="http://homepage3.nifty.com/tam2/loto6.htm"&gt;第0509回　抽せん数字 03,04,12,18,27,28　ボーナス数字 40&lt;/a&gt;</v>
      </c>
      <c r="J509" s="18">
        <f aca="true" t="shared" si="200" ref="J509:P509">IF(OR(B509=$B508,B509=$C508,B509=$D508,B509=$E508,B509=$F508,B509=$G508,B509=$H508),B509,"")</f>
      </c>
      <c r="K509" s="21">
        <f t="shared" si="200"/>
      </c>
      <c r="L509" s="21">
        <f t="shared" si="200"/>
      </c>
      <c r="M509" s="21">
        <f t="shared" si="200"/>
      </c>
      <c r="N509" s="21">
        <f t="shared" si="200"/>
      </c>
      <c r="O509" s="21">
        <f t="shared" si="200"/>
      </c>
      <c r="P509" s="17">
        <f t="shared" si="200"/>
      </c>
    </row>
    <row r="510" spans="1:16" ht="13.5">
      <c r="A510" s="12">
        <v>40409</v>
      </c>
      <c r="B510" s="13">
        <v>12</v>
      </c>
      <c r="C510" s="6">
        <v>15</v>
      </c>
      <c r="D510" s="6">
        <v>26</v>
      </c>
      <c r="E510" s="6">
        <v>35</v>
      </c>
      <c r="F510" s="6">
        <v>41</v>
      </c>
      <c r="G510" s="7">
        <v>43</v>
      </c>
      <c r="H510" s="16">
        <v>25</v>
      </c>
      <c r="I510" s="23" t="str">
        <f t="shared" si="43"/>
        <v>&lt;a href="http://homepage3.nifty.com/tam2/loto6.htm"&gt;第0510回　抽せん数字 12,15,26,35,41,43　ボーナス数字 25&lt;/a&gt;</v>
      </c>
      <c r="J510" s="18">
        <f aca="true" t="shared" si="201" ref="J510:P510">IF(OR(B510=$B509,B510=$C509,B510=$D509,B510=$E509,B510=$F509,B510=$G509,B510=$H509),B510,"")</f>
        <v>12</v>
      </c>
      <c r="K510" s="21">
        <f t="shared" si="201"/>
      </c>
      <c r="L510" s="21">
        <f t="shared" si="201"/>
      </c>
      <c r="M510" s="21">
        <f t="shared" si="201"/>
      </c>
      <c r="N510" s="21">
        <f t="shared" si="201"/>
      </c>
      <c r="O510" s="21">
        <f t="shared" si="201"/>
      </c>
      <c r="P510" s="17">
        <f t="shared" si="201"/>
      </c>
    </row>
    <row r="511" spans="1:16" ht="13.5">
      <c r="A511" s="12">
        <v>40416</v>
      </c>
      <c r="B511" s="13">
        <v>4</v>
      </c>
      <c r="C511" s="6">
        <v>22</v>
      </c>
      <c r="D511" s="6">
        <v>23</v>
      </c>
      <c r="E511" s="6">
        <v>27</v>
      </c>
      <c r="F511" s="6">
        <v>38</v>
      </c>
      <c r="G511" s="7">
        <v>43</v>
      </c>
      <c r="H511" s="16">
        <v>9</v>
      </c>
      <c r="I511" s="23" t="str">
        <f t="shared" si="43"/>
        <v>&lt;a href="http://homepage3.nifty.com/tam2/loto6.htm"&gt;第0511回　抽せん数字 04,22,23,27,38,43　ボーナス数字 09&lt;/a&gt;</v>
      </c>
      <c r="J511" s="18">
        <f aca="true" t="shared" si="202" ref="J511:P511">IF(OR(B511=$B510,B511=$C510,B511=$D510,B511=$E510,B511=$F510,B511=$G510,B511=$H510),B511,"")</f>
      </c>
      <c r="K511" s="21">
        <f t="shared" si="202"/>
      </c>
      <c r="L511" s="21">
        <f t="shared" si="202"/>
      </c>
      <c r="M511" s="21">
        <f t="shared" si="202"/>
      </c>
      <c r="N511" s="21">
        <f t="shared" si="202"/>
      </c>
      <c r="O511" s="21">
        <f t="shared" si="202"/>
        <v>43</v>
      </c>
      <c r="P511" s="17">
        <f t="shared" si="202"/>
      </c>
    </row>
    <row r="512" spans="1:16" ht="13.5">
      <c r="A512" s="12">
        <v>40423</v>
      </c>
      <c r="B512" s="13">
        <v>14</v>
      </c>
      <c r="C512" s="6">
        <v>20</v>
      </c>
      <c r="D512" s="6">
        <v>23</v>
      </c>
      <c r="E512" s="6">
        <v>25</v>
      </c>
      <c r="F512" s="6">
        <v>33</v>
      </c>
      <c r="G512" s="7">
        <v>39</v>
      </c>
      <c r="H512" s="16">
        <v>34</v>
      </c>
      <c r="I512" s="23" t="str">
        <f t="shared" si="43"/>
        <v>&lt;a href="http://homepage3.nifty.com/tam2/loto6.htm"&gt;第0512回　抽せん数字 14,20,23,25,33,39　ボーナス数字 34&lt;/a&gt;</v>
      </c>
      <c r="J512" s="18">
        <f aca="true" t="shared" si="203" ref="J512:P512">IF(OR(B512=$B511,B512=$C511,B512=$D511,B512=$E511,B512=$F511,B512=$G511,B512=$H511),B512,"")</f>
      </c>
      <c r="K512" s="21">
        <f t="shared" si="203"/>
      </c>
      <c r="L512" s="21">
        <f t="shared" si="203"/>
        <v>23</v>
      </c>
      <c r="M512" s="21">
        <f t="shared" si="203"/>
      </c>
      <c r="N512" s="21">
        <f t="shared" si="203"/>
      </c>
      <c r="O512" s="21">
        <f t="shared" si="203"/>
      </c>
      <c r="P512" s="17">
        <f t="shared" si="203"/>
      </c>
    </row>
    <row r="513" spans="1:16" ht="13.5">
      <c r="A513" s="12">
        <v>40430</v>
      </c>
      <c r="B513" s="13">
        <v>1</v>
      </c>
      <c r="C513" s="6">
        <v>6</v>
      </c>
      <c r="D513" s="6">
        <v>12</v>
      </c>
      <c r="E513" s="6">
        <v>14</v>
      </c>
      <c r="F513" s="6">
        <v>15</v>
      </c>
      <c r="G513" s="7">
        <v>19</v>
      </c>
      <c r="H513" s="16">
        <v>18</v>
      </c>
      <c r="I513" s="23" t="str">
        <f t="shared" si="43"/>
        <v>&lt;a href="http://homepage3.nifty.com/tam2/loto6.htm"&gt;第0513回　抽せん数字 01,06,12,14,15,19　ボーナス数字 18&lt;/a&gt;</v>
      </c>
      <c r="J513" s="18">
        <f aca="true" t="shared" si="204" ref="J513:P513">IF(OR(B513=$B512,B513=$C512,B513=$D512,B513=$E512,B513=$F512,B513=$G512,B513=$H512),B513,"")</f>
      </c>
      <c r="K513" s="21">
        <f t="shared" si="204"/>
      </c>
      <c r="L513" s="21">
        <f t="shared" si="204"/>
      </c>
      <c r="M513" s="21">
        <f t="shared" si="204"/>
        <v>14</v>
      </c>
      <c r="N513" s="21">
        <f t="shared" si="204"/>
      </c>
      <c r="O513" s="21">
        <f t="shared" si="204"/>
      </c>
      <c r="P513" s="17">
        <f t="shared" si="204"/>
      </c>
    </row>
    <row r="514" spans="1:16" ht="13.5">
      <c r="A514" s="12">
        <v>40437</v>
      </c>
      <c r="B514" s="13">
        <v>6</v>
      </c>
      <c r="C514" s="6">
        <v>7</v>
      </c>
      <c r="D514" s="6">
        <v>14</v>
      </c>
      <c r="E514" s="6">
        <v>15</v>
      </c>
      <c r="F514" s="6">
        <v>19</v>
      </c>
      <c r="G514" s="7">
        <v>41</v>
      </c>
      <c r="H514" s="16">
        <v>31</v>
      </c>
      <c r="I514" s="23" t="str">
        <f t="shared" si="43"/>
        <v>&lt;a href="http://homepage3.nifty.com/tam2/loto6.htm"&gt;第0514回　抽せん数字 06,07,14,15,19,41　ボーナス数字 31&lt;/a&gt;</v>
      </c>
      <c r="J514" s="18">
        <f aca="true" t="shared" si="205" ref="J514:P514">IF(OR(B514=$B513,B514=$C513,B514=$D513,B514=$E513,B514=$F513,B514=$G513,B514=$H513),B514,"")</f>
        <v>6</v>
      </c>
      <c r="K514" s="21">
        <f t="shared" si="205"/>
      </c>
      <c r="L514" s="21">
        <f t="shared" si="205"/>
        <v>14</v>
      </c>
      <c r="M514" s="21">
        <f t="shared" si="205"/>
        <v>15</v>
      </c>
      <c r="N514" s="21">
        <f t="shared" si="205"/>
        <v>19</v>
      </c>
      <c r="O514" s="21">
        <f t="shared" si="205"/>
      </c>
      <c r="P514" s="17">
        <f t="shared" si="205"/>
      </c>
    </row>
    <row r="515" spans="1:16" ht="13.5">
      <c r="A515" s="12">
        <v>40444</v>
      </c>
      <c r="B515" s="13">
        <v>2</v>
      </c>
      <c r="C515" s="6">
        <v>3</v>
      </c>
      <c r="D515" s="6">
        <v>23</v>
      </c>
      <c r="E515" s="6">
        <v>25</v>
      </c>
      <c r="F515" s="6">
        <v>33</v>
      </c>
      <c r="G515" s="7">
        <v>35</v>
      </c>
      <c r="H515" s="16">
        <v>34</v>
      </c>
      <c r="I515" s="23" t="str">
        <f t="shared" si="43"/>
        <v>&lt;a href="http://homepage3.nifty.com/tam2/loto6.htm"&gt;第0515回　抽せん数字 02,03,23,25,33,35　ボーナス数字 34&lt;/a&gt;</v>
      </c>
      <c r="J515" s="18">
        <f aca="true" t="shared" si="206" ref="J515:P515">IF(OR(B515=$B514,B515=$C514,B515=$D514,B515=$E514,B515=$F514,B515=$G514,B515=$H514),B515,"")</f>
      </c>
      <c r="K515" s="21">
        <f t="shared" si="206"/>
      </c>
      <c r="L515" s="21">
        <f t="shared" si="206"/>
      </c>
      <c r="M515" s="21">
        <f t="shared" si="206"/>
      </c>
      <c r="N515" s="21">
        <f t="shared" si="206"/>
      </c>
      <c r="O515" s="21">
        <f t="shared" si="206"/>
      </c>
      <c r="P515" s="17">
        <f t="shared" si="206"/>
      </c>
    </row>
    <row r="516" spans="1:16" ht="13.5">
      <c r="A516" s="12">
        <v>40451</v>
      </c>
      <c r="B516" s="13">
        <v>2</v>
      </c>
      <c r="C516" s="6">
        <v>14</v>
      </c>
      <c r="D516" s="6">
        <v>16</v>
      </c>
      <c r="E516" s="6">
        <v>17</v>
      </c>
      <c r="F516" s="6">
        <v>29</v>
      </c>
      <c r="G516" s="7">
        <v>30</v>
      </c>
      <c r="H516" s="16">
        <v>10</v>
      </c>
      <c r="I516" s="23" t="str">
        <f t="shared" si="43"/>
        <v>&lt;a href="http://homepage3.nifty.com/tam2/loto6.htm"&gt;第0516回　抽せん数字 02,14,16,17,29,30　ボーナス数字 10&lt;/a&gt;</v>
      </c>
      <c r="J516" s="18">
        <f aca="true" t="shared" si="207" ref="J516:P516">IF(OR(B516=$B515,B516=$C515,B516=$D515,B516=$E515,B516=$F515,B516=$G515,B516=$H515),B516,"")</f>
        <v>2</v>
      </c>
      <c r="K516" s="21">
        <f t="shared" si="207"/>
      </c>
      <c r="L516" s="21">
        <f t="shared" si="207"/>
      </c>
      <c r="M516" s="21">
        <f t="shared" si="207"/>
      </c>
      <c r="N516" s="21">
        <f t="shared" si="207"/>
      </c>
      <c r="O516" s="21">
        <f t="shared" si="207"/>
      </c>
      <c r="P516" s="17">
        <f t="shared" si="207"/>
      </c>
    </row>
    <row r="517" spans="1:16" ht="13.5">
      <c r="A517" s="12">
        <v>40458</v>
      </c>
      <c r="B517" s="13">
        <v>6</v>
      </c>
      <c r="C517" s="6">
        <v>10</v>
      </c>
      <c r="D517" s="6">
        <v>13</v>
      </c>
      <c r="E517" s="6">
        <v>14</v>
      </c>
      <c r="F517" s="6">
        <v>28</v>
      </c>
      <c r="G517" s="7">
        <v>37</v>
      </c>
      <c r="H517" s="16">
        <v>39</v>
      </c>
      <c r="I517" s="23" t="str">
        <f t="shared" si="43"/>
        <v>&lt;a href="http://homepage3.nifty.com/tam2/loto6.htm"&gt;第0517回　抽せん数字 06,10,13,14,28,37　ボーナス数字 39&lt;/a&gt;</v>
      </c>
      <c r="J517" s="18">
        <f aca="true" t="shared" si="208" ref="J517:P517">IF(OR(B517=$B516,B517=$C516,B517=$D516,B517=$E516,B517=$F516,B517=$G516,B517=$H516),B517,"")</f>
      </c>
      <c r="K517" s="21">
        <f t="shared" si="208"/>
        <v>10</v>
      </c>
      <c r="L517" s="21">
        <f t="shared" si="208"/>
      </c>
      <c r="M517" s="21">
        <f t="shared" si="208"/>
        <v>14</v>
      </c>
      <c r="N517" s="21">
        <f t="shared" si="208"/>
      </c>
      <c r="O517" s="21">
        <f t="shared" si="208"/>
      </c>
      <c r="P517" s="17">
        <f t="shared" si="208"/>
      </c>
    </row>
    <row r="518" spans="1:16" ht="13.5">
      <c r="A518" s="12">
        <v>40465</v>
      </c>
      <c r="B518" s="13">
        <v>14</v>
      </c>
      <c r="C518" s="6">
        <v>31</v>
      </c>
      <c r="D518" s="6">
        <v>34</v>
      </c>
      <c r="E518" s="6">
        <v>35</v>
      </c>
      <c r="F518" s="6">
        <v>40</v>
      </c>
      <c r="G518" s="7">
        <v>42</v>
      </c>
      <c r="H518" s="16">
        <v>25</v>
      </c>
      <c r="I518" s="23" t="str">
        <f t="shared" si="43"/>
        <v>&lt;a href="http://homepage3.nifty.com/tam2/loto6.htm"&gt;第0518回　抽せん数字 14,31,34,35,40,42　ボーナス数字 25&lt;/a&gt;</v>
      </c>
      <c r="J518" s="18">
        <f aca="true" t="shared" si="209" ref="J518:P518">IF(OR(B518=$B517,B518=$C517,B518=$D517,B518=$E517,B518=$F517,B518=$G517,B518=$H517),B518,"")</f>
        <v>14</v>
      </c>
      <c r="K518" s="21">
        <f t="shared" si="209"/>
      </c>
      <c r="L518" s="21">
        <f t="shared" si="209"/>
      </c>
      <c r="M518" s="21">
        <f t="shared" si="209"/>
      </c>
      <c r="N518" s="21">
        <f t="shared" si="209"/>
      </c>
      <c r="O518" s="21">
        <f t="shared" si="209"/>
      </c>
      <c r="P518" s="17">
        <f t="shared" si="209"/>
      </c>
    </row>
    <row r="519" spans="1:16" ht="13.5">
      <c r="A519" s="12">
        <v>40472</v>
      </c>
      <c r="B519" s="13">
        <v>1</v>
      </c>
      <c r="C519" s="6">
        <v>13</v>
      </c>
      <c r="D519" s="6">
        <v>25</v>
      </c>
      <c r="E519" s="6">
        <v>29</v>
      </c>
      <c r="F519" s="6">
        <v>30</v>
      </c>
      <c r="G519" s="7">
        <v>33</v>
      </c>
      <c r="H519" s="16">
        <v>35</v>
      </c>
      <c r="I519" s="23" t="str">
        <f t="shared" si="43"/>
        <v>&lt;a href="http://homepage3.nifty.com/tam2/loto6.htm"&gt;第0519回　抽せん数字 01,13,25,29,30,33　ボーナス数字 35&lt;/a&gt;</v>
      </c>
      <c r="J519" s="18">
        <f aca="true" t="shared" si="210" ref="J519:P519">IF(OR(B519=$B518,B519=$C518,B519=$D518,B519=$E518,B519=$F518,B519=$G518,B519=$H518),B519,"")</f>
      </c>
      <c r="K519" s="21">
        <f t="shared" si="210"/>
      </c>
      <c r="L519" s="21">
        <f t="shared" si="210"/>
        <v>25</v>
      </c>
      <c r="M519" s="21">
        <f t="shared" si="210"/>
      </c>
      <c r="N519" s="21">
        <f t="shared" si="210"/>
      </c>
      <c r="O519" s="21">
        <f t="shared" si="210"/>
      </c>
      <c r="P519" s="17">
        <f t="shared" si="210"/>
        <v>35</v>
      </c>
    </row>
    <row r="520" spans="1:16" ht="13.5">
      <c r="A520" s="12">
        <v>40479</v>
      </c>
      <c r="B520" s="13">
        <v>2</v>
      </c>
      <c r="C520" s="6">
        <v>4</v>
      </c>
      <c r="D520" s="6">
        <v>12</v>
      </c>
      <c r="E520" s="6">
        <v>14</v>
      </c>
      <c r="F520" s="6">
        <v>26</v>
      </c>
      <c r="G520" s="7">
        <v>43</v>
      </c>
      <c r="H520" s="16">
        <v>40</v>
      </c>
      <c r="I520" s="23" t="str">
        <f t="shared" si="43"/>
        <v>&lt;a href="http://homepage3.nifty.com/tam2/loto6.htm"&gt;第0520回　抽せん数字 02,04,12,14,26,43　ボーナス数字 40&lt;/a&gt;</v>
      </c>
      <c r="J520" s="18">
        <f aca="true" t="shared" si="211" ref="J520:P520">IF(OR(B520=$B519,B520=$C519,B520=$D519,B520=$E519,B520=$F519,B520=$G519,B520=$H519),B520,"")</f>
      </c>
      <c r="K520" s="21">
        <f t="shared" si="211"/>
      </c>
      <c r="L520" s="21">
        <f t="shared" si="211"/>
      </c>
      <c r="M520" s="21">
        <f t="shared" si="211"/>
      </c>
      <c r="N520" s="21">
        <f t="shared" si="211"/>
      </c>
      <c r="O520" s="21">
        <f t="shared" si="211"/>
      </c>
      <c r="P520" s="17">
        <f t="shared" si="211"/>
      </c>
    </row>
    <row r="521" spans="1:16" ht="13.5">
      <c r="A521" s="12">
        <v>40486</v>
      </c>
      <c r="B521" s="13">
        <v>1</v>
      </c>
      <c r="C521" s="6">
        <v>8</v>
      </c>
      <c r="D521" s="6">
        <v>15</v>
      </c>
      <c r="E521" s="6">
        <v>21</v>
      </c>
      <c r="F521" s="6">
        <v>23</v>
      </c>
      <c r="G521" s="7">
        <v>30</v>
      </c>
      <c r="H521" s="16">
        <v>33</v>
      </c>
      <c r="I521" s="23" t="str">
        <f t="shared" si="43"/>
        <v>&lt;a href="http://homepage3.nifty.com/tam2/loto6.htm"&gt;第0521回　抽せん数字 01,08,15,21,23,30　ボーナス数字 33&lt;/a&gt;</v>
      </c>
      <c r="J521" s="18">
        <f aca="true" t="shared" si="212" ref="J521:P521">IF(OR(B521=$B520,B521=$C520,B521=$D520,B521=$E520,B521=$F520,B521=$G520,B521=$H520),B521,"")</f>
      </c>
      <c r="K521" s="21">
        <f t="shared" si="212"/>
      </c>
      <c r="L521" s="21">
        <f t="shared" si="212"/>
      </c>
      <c r="M521" s="21">
        <f t="shared" si="212"/>
      </c>
      <c r="N521" s="21">
        <f t="shared" si="212"/>
      </c>
      <c r="O521" s="21">
        <f t="shared" si="212"/>
      </c>
      <c r="P521" s="17">
        <f t="shared" si="212"/>
      </c>
    </row>
    <row r="522" spans="1:16" ht="13.5">
      <c r="A522" s="12">
        <v>40493</v>
      </c>
      <c r="B522" s="13">
        <v>3</v>
      </c>
      <c r="C522" s="6">
        <v>6</v>
      </c>
      <c r="D522" s="6">
        <v>16</v>
      </c>
      <c r="E522" s="6">
        <v>23</v>
      </c>
      <c r="F522" s="6">
        <v>25</v>
      </c>
      <c r="G522" s="7">
        <v>43</v>
      </c>
      <c r="H522" s="16">
        <v>37</v>
      </c>
      <c r="I522" s="23" t="str">
        <f t="shared" si="43"/>
        <v>&lt;a href="http://homepage3.nifty.com/tam2/loto6.htm"&gt;第0522回　抽せん数字 03,06,16,23,25,43　ボーナス数字 37&lt;/a&gt;</v>
      </c>
      <c r="J522" s="18">
        <f aca="true" t="shared" si="213" ref="J522:P522">IF(OR(B522=$B521,B522=$C521,B522=$D521,B522=$E521,B522=$F521,B522=$G521,B522=$H521),B522,"")</f>
      </c>
      <c r="K522" s="21">
        <f t="shared" si="213"/>
      </c>
      <c r="L522" s="21">
        <f t="shared" si="213"/>
      </c>
      <c r="M522" s="21">
        <f t="shared" si="213"/>
        <v>23</v>
      </c>
      <c r="N522" s="21">
        <f t="shared" si="213"/>
      </c>
      <c r="O522" s="21">
        <f t="shared" si="213"/>
      </c>
      <c r="P522" s="17">
        <f t="shared" si="213"/>
      </c>
    </row>
    <row r="523" spans="1:16" ht="13.5">
      <c r="A523" s="12">
        <v>40500</v>
      </c>
      <c r="B523" s="13">
        <v>7</v>
      </c>
      <c r="C523" s="6">
        <v>8</v>
      </c>
      <c r="D523" s="6">
        <v>26</v>
      </c>
      <c r="E523" s="6">
        <v>27</v>
      </c>
      <c r="F523" s="6">
        <v>41</v>
      </c>
      <c r="G523" s="7">
        <v>43</v>
      </c>
      <c r="H523" s="16">
        <v>16</v>
      </c>
      <c r="I523" s="23" t="str">
        <f t="shared" si="43"/>
        <v>&lt;a href="http://homepage3.nifty.com/tam2/loto6.htm"&gt;第0523回　抽せん数字 07,08,26,27,41,43　ボーナス数字 16&lt;/a&gt;</v>
      </c>
      <c r="J523" s="18">
        <f aca="true" t="shared" si="214" ref="J523:P523">IF(OR(B523=$B522,B523=$C522,B523=$D522,B523=$E522,B523=$F522,B523=$G522,B523=$H522),B523,"")</f>
      </c>
      <c r="K523" s="21">
        <f t="shared" si="214"/>
      </c>
      <c r="L523" s="21">
        <f t="shared" si="214"/>
      </c>
      <c r="M523" s="21">
        <f t="shared" si="214"/>
      </c>
      <c r="N523" s="21">
        <f t="shared" si="214"/>
      </c>
      <c r="O523" s="21">
        <f t="shared" si="214"/>
        <v>43</v>
      </c>
      <c r="P523" s="17">
        <f t="shared" si="214"/>
        <v>16</v>
      </c>
    </row>
    <row r="524" spans="1:16" ht="13.5">
      <c r="A524" s="12">
        <v>40507</v>
      </c>
      <c r="B524" s="13">
        <v>7</v>
      </c>
      <c r="C524" s="6">
        <v>11</v>
      </c>
      <c r="D524" s="6">
        <v>14</v>
      </c>
      <c r="E524" s="6">
        <v>18</v>
      </c>
      <c r="F524" s="6">
        <v>35</v>
      </c>
      <c r="G524" s="7">
        <v>40</v>
      </c>
      <c r="H524" s="16">
        <v>43</v>
      </c>
      <c r="I524" s="23" t="str">
        <f t="shared" si="43"/>
        <v>&lt;a href="http://homepage3.nifty.com/tam2/loto6.htm"&gt;第0524回　抽せん数字 07,11,14,18,35,40　ボーナス数字 43&lt;/a&gt;</v>
      </c>
      <c r="J524" s="18">
        <f aca="true" t="shared" si="215" ref="J524:P524">IF(OR(B524=$B523,B524=$C523,B524=$D523,B524=$E523,B524=$F523,B524=$G523,B524=$H523),B524,"")</f>
        <v>7</v>
      </c>
      <c r="K524" s="21">
        <f t="shared" si="215"/>
      </c>
      <c r="L524" s="21">
        <f t="shared" si="215"/>
      </c>
      <c r="M524" s="21">
        <f t="shared" si="215"/>
      </c>
      <c r="N524" s="21">
        <f t="shared" si="215"/>
      </c>
      <c r="O524" s="21">
        <f t="shared" si="215"/>
      </c>
      <c r="P524" s="17">
        <f t="shared" si="215"/>
        <v>43</v>
      </c>
    </row>
    <row r="525" spans="1:16" ht="13.5">
      <c r="A525" s="12">
        <v>40514</v>
      </c>
      <c r="B525" s="13">
        <v>1</v>
      </c>
      <c r="C525" s="6">
        <v>11</v>
      </c>
      <c r="D525" s="6">
        <v>17</v>
      </c>
      <c r="E525" s="6">
        <v>28</v>
      </c>
      <c r="F525" s="6">
        <v>33</v>
      </c>
      <c r="G525" s="7">
        <v>38</v>
      </c>
      <c r="H525" s="16">
        <v>20</v>
      </c>
      <c r="I525" s="23" t="str">
        <f t="shared" si="43"/>
        <v>&lt;a href="http://homepage3.nifty.com/tam2/loto6.htm"&gt;第0525回　抽せん数字 01,11,17,28,33,38　ボーナス数字 20&lt;/a&gt;</v>
      </c>
      <c r="J525" s="18">
        <f aca="true" t="shared" si="216" ref="J525:P525">IF(OR(B525=$B524,B525=$C524,B525=$D524,B525=$E524,B525=$F524,B525=$G524,B525=$H524),B525,"")</f>
      </c>
      <c r="K525" s="21">
        <f t="shared" si="216"/>
        <v>11</v>
      </c>
      <c r="L525" s="21">
        <f t="shared" si="216"/>
      </c>
      <c r="M525" s="21">
        <f t="shared" si="216"/>
      </c>
      <c r="N525" s="21">
        <f t="shared" si="216"/>
      </c>
      <c r="O525" s="21">
        <f t="shared" si="216"/>
      </c>
      <c r="P525" s="17">
        <f t="shared" si="216"/>
      </c>
    </row>
    <row r="526" spans="1:16" ht="13.5">
      <c r="A526" s="12">
        <v>40521</v>
      </c>
      <c r="B526" s="13">
        <v>8</v>
      </c>
      <c r="C526" s="6">
        <v>14</v>
      </c>
      <c r="D526" s="6">
        <v>18</v>
      </c>
      <c r="E526" s="6">
        <v>19</v>
      </c>
      <c r="F526" s="6">
        <v>26</v>
      </c>
      <c r="G526" s="7">
        <v>27</v>
      </c>
      <c r="H526" s="16">
        <v>23</v>
      </c>
      <c r="I526" s="23" t="str">
        <f t="shared" si="43"/>
        <v>&lt;a href="http://homepage3.nifty.com/tam2/loto6.htm"&gt;第0526回　抽せん数字 08,14,18,19,26,27　ボーナス数字 23&lt;/a&gt;</v>
      </c>
      <c r="J526" s="18">
        <f aca="true" t="shared" si="217" ref="J526:P526">IF(OR(B526=$B525,B526=$C525,B526=$D525,B526=$E525,B526=$F525,B526=$G525,B526=$H525),B526,"")</f>
      </c>
      <c r="K526" s="21">
        <f t="shared" si="217"/>
      </c>
      <c r="L526" s="21">
        <f t="shared" si="217"/>
      </c>
      <c r="M526" s="21">
        <f t="shared" si="217"/>
      </c>
      <c r="N526" s="21">
        <f t="shared" si="217"/>
      </c>
      <c r="O526" s="21">
        <f t="shared" si="217"/>
      </c>
      <c r="P526" s="17">
        <f t="shared" si="217"/>
      </c>
    </row>
    <row r="527" spans="1:16" ht="13.5">
      <c r="A527" s="12">
        <v>40528</v>
      </c>
      <c r="B527" s="13">
        <v>5</v>
      </c>
      <c r="C527" s="6">
        <v>7</v>
      </c>
      <c r="D527" s="6">
        <v>12</v>
      </c>
      <c r="E527" s="6">
        <v>23</v>
      </c>
      <c r="F527" s="6">
        <v>39</v>
      </c>
      <c r="G527" s="7">
        <v>41</v>
      </c>
      <c r="H527" s="16">
        <v>9</v>
      </c>
      <c r="I527" s="23" t="str">
        <f t="shared" si="43"/>
        <v>&lt;a href="http://homepage3.nifty.com/tam2/loto6.htm"&gt;第0527回　抽せん数字 05,07,12,23,39,41　ボーナス数字 09&lt;/a&gt;</v>
      </c>
      <c r="J527" s="18">
        <f aca="true" t="shared" si="218" ref="J527:P527">IF(OR(B527=$B526,B527=$C526,B527=$D526,B527=$E526,B527=$F526,B527=$G526,B527=$H526),B527,"")</f>
      </c>
      <c r="K527" s="21">
        <f t="shared" si="218"/>
      </c>
      <c r="L527" s="21">
        <f t="shared" si="218"/>
      </c>
      <c r="M527" s="21">
        <f t="shared" si="218"/>
        <v>23</v>
      </c>
      <c r="N527" s="21">
        <f t="shared" si="218"/>
      </c>
      <c r="O527" s="21">
        <f t="shared" si="218"/>
      </c>
      <c r="P527" s="17">
        <f t="shared" si="218"/>
      </c>
    </row>
    <row r="528" spans="1:16" ht="13.5">
      <c r="A528" s="12">
        <v>40535</v>
      </c>
      <c r="B528" s="13">
        <v>2</v>
      </c>
      <c r="C528" s="6">
        <v>5</v>
      </c>
      <c r="D528" s="6">
        <v>12</v>
      </c>
      <c r="E528" s="6">
        <v>21</v>
      </c>
      <c r="F528" s="6">
        <v>28</v>
      </c>
      <c r="G528" s="7">
        <v>32</v>
      </c>
      <c r="H528" s="16">
        <v>41</v>
      </c>
      <c r="I528" s="23" t="str">
        <f t="shared" si="43"/>
        <v>&lt;a href="http://homepage3.nifty.com/tam2/loto6.htm"&gt;第0528回　抽せん数字 02,05,12,21,28,32　ボーナス数字 41&lt;/a&gt;</v>
      </c>
      <c r="J528" s="18">
        <f aca="true" t="shared" si="219" ref="J528:P528">IF(OR(B528=$B527,B528=$C527,B528=$D527,B528=$E527,B528=$F527,B528=$G527,B528=$H527),B528,"")</f>
      </c>
      <c r="K528" s="21">
        <f t="shared" si="219"/>
        <v>5</v>
      </c>
      <c r="L528" s="21">
        <f t="shared" si="219"/>
        <v>12</v>
      </c>
      <c r="M528" s="21">
        <f t="shared" si="219"/>
      </c>
      <c r="N528" s="21">
        <f t="shared" si="219"/>
      </c>
      <c r="O528" s="21">
        <f t="shared" si="219"/>
      </c>
      <c r="P528" s="17">
        <f t="shared" si="219"/>
        <v>41</v>
      </c>
    </row>
    <row r="529" spans="1:16" ht="13.5">
      <c r="A529" s="12">
        <v>40542</v>
      </c>
      <c r="B529" s="13">
        <v>6</v>
      </c>
      <c r="C529" s="6">
        <v>19</v>
      </c>
      <c r="D529" s="6">
        <v>21</v>
      </c>
      <c r="E529" s="6">
        <v>24</v>
      </c>
      <c r="F529" s="6">
        <v>31</v>
      </c>
      <c r="G529" s="7">
        <v>41</v>
      </c>
      <c r="H529" s="16">
        <v>7</v>
      </c>
      <c r="I529" s="23" t="str">
        <f t="shared" si="43"/>
        <v>&lt;a href="http://homepage3.nifty.com/tam2/loto6.htm"&gt;第0529回　抽せん数字 06,19,21,24,31,41　ボーナス数字 07&lt;/a&gt;</v>
      </c>
      <c r="J529" s="18">
        <f aca="true" t="shared" si="220" ref="J529:P529">IF(OR(B529=$B528,B529=$C528,B529=$D528,B529=$E528,B529=$F528,B529=$G528,B529=$H528),B529,"")</f>
      </c>
      <c r="K529" s="21">
        <f t="shared" si="220"/>
      </c>
      <c r="L529" s="21">
        <f t="shared" si="220"/>
        <v>21</v>
      </c>
      <c r="M529" s="21">
        <f t="shared" si="220"/>
      </c>
      <c r="N529" s="21">
        <f t="shared" si="220"/>
      </c>
      <c r="O529" s="21">
        <f t="shared" si="220"/>
        <v>41</v>
      </c>
      <c r="P529" s="17">
        <f t="shared" si="220"/>
      </c>
    </row>
    <row r="530" spans="1:16" ht="13.5">
      <c r="A530" s="12">
        <v>40549</v>
      </c>
      <c r="B530" s="13">
        <v>1</v>
      </c>
      <c r="C530" s="6">
        <v>10</v>
      </c>
      <c r="D530" s="6">
        <v>19</v>
      </c>
      <c r="E530" s="6">
        <v>30</v>
      </c>
      <c r="F530" s="6">
        <v>33</v>
      </c>
      <c r="G530" s="7">
        <v>36</v>
      </c>
      <c r="H530" s="16">
        <v>35</v>
      </c>
      <c r="I530" s="23" t="str">
        <f t="shared" si="43"/>
        <v>&lt;a href="http://homepage3.nifty.com/tam2/loto6.htm"&gt;第0530回　抽せん数字 01,10,19,30,33,36　ボーナス数字 35&lt;/a&gt;</v>
      </c>
      <c r="J530" s="18">
        <f aca="true" t="shared" si="221" ref="J530:P530">IF(OR(B530=$B529,B530=$C529,B530=$D529,B530=$E529,B530=$F529,B530=$G529,B530=$H529),B530,"")</f>
      </c>
      <c r="K530" s="21">
        <f t="shared" si="221"/>
      </c>
      <c r="L530" s="21">
        <f t="shared" si="221"/>
        <v>19</v>
      </c>
      <c r="M530" s="21">
        <f t="shared" si="221"/>
      </c>
      <c r="N530" s="21">
        <f t="shared" si="221"/>
      </c>
      <c r="O530" s="21">
        <f t="shared" si="221"/>
      </c>
      <c r="P530" s="17">
        <f t="shared" si="221"/>
      </c>
    </row>
    <row r="531" spans="1:16" ht="13.5">
      <c r="A531" s="12">
        <v>40556</v>
      </c>
      <c r="B531" s="13">
        <v>5</v>
      </c>
      <c r="C531" s="6">
        <v>12</v>
      </c>
      <c r="D531" s="6">
        <v>16</v>
      </c>
      <c r="E531" s="6">
        <v>24</v>
      </c>
      <c r="F531" s="6">
        <v>26</v>
      </c>
      <c r="G531" s="7">
        <v>33</v>
      </c>
      <c r="H531" s="16">
        <v>8</v>
      </c>
      <c r="I531" s="23" t="str">
        <f t="shared" si="43"/>
        <v>&lt;a href="http://homepage3.nifty.com/tam2/loto6.htm"&gt;第0531回　抽せん数字 05,12,16,24,26,33　ボーナス数字 08&lt;/a&gt;</v>
      </c>
      <c r="J531" s="18">
        <f aca="true" t="shared" si="222" ref="J531:P531">IF(OR(B531=$B530,B531=$C530,B531=$D530,B531=$E530,B531=$F530,B531=$G530,B531=$H530),B531,"")</f>
      </c>
      <c r="K531" s="21">
        <f t="shared" si="222"/>
      </c>
      <c r="L531" s="21">
        <f t="shared" si="222"/>
      </c>
      <c r="M531" s="21">
        <f t="shared" si="222"/>
      </c>
      <c r="N531" s="21">
        <f t="shared" si="222"/>
      </c>
      <c r="O531" s="21">
        <f t="shared" si="222"/>
        <v>33</v>
      </c>
      <c r="P531" s="17">
        <f t="shared" si="222"/>
      </c>
    </row>
    <row r="532" spans="1:16" ht="13.5">
      <c r="A532" s="12">
        <v>40563</v>
      </c>
      <c r="B532" s="13">
        <v>23</v>
      </c>
      <c r="C532" s="6">
        <v>28</v>
      </c>
      <c r="D532" s="6">
        <v>33</v>
      </c>
      <c r="E532" s="6">
        <v>35</v>
      </c>
      <c r="F532" s="6">
        <v>37</v>
      </c>
      <c r="G532" s="7">
        <v>42</v>
      </c>
      <c r="H532" s="16">
        <v>4</v>
      </c>
      <c r="I532" s="23" t="str">
        <f t="shared" si="43"/>
        <v>&lt;a href="http://homepage3.nifty.com/tam2/loto6.htm"&gt;第0532回　抽せん数字 23,28,33,35,37,42　ボーナス数字 04&lt;/a&gt;</v>
      </c>
      <c r="J532" s="18">
        <f aca="true" t="shared" si="223" ref="J532:P532">IF(OR(B532=$B531,B532=$C531,B532=$D531,B532=$E531,B532=$F531,B532=$G531,B532=$H531),B532,"")</f>
      </c>
      <c r="K532" s="21">
        <f t="shared" si="223"/>
      </c>
      <c r="L532" s="21">
        <f t="shared" si="223"/>
        <v>33</v>
      </c>
      <c r="M532" s="21">
        <f t="shared" si="223"/>
      </c>
      <c r="N532" s="21">
        <f t="shared" si="223"/>
      </c>
      <c r="O532" s="21">
        <f t="shared" si="223"/>
      </c>
      <c r="P532" s="17">
        <f t="shared" si="223"/>
      </c>
    </row>
    <row r="533" spans="1:16" ht="13.5">
      <c r="A533" s="12">
        <v>40570</v>
      </c>
      <c r="B533" s="13">
        <v>6</v>
      </c>
      <c r="C533" s="6">
        <v>16</v>
      </c>
      <c r="D533" s="6">
        <v>24</v>
      </c>
      <c r="E533" s="6">
        <v>31</v>
      </c>
      <c r="F533" s="6">
        <v>41</v>
      </c>
      <c r="G533" s="7">
        <v>43</v>
      </c>
      <c r="H533" s="16">
        <v>7</v>
      </c>
      <c r="I533" s="23" t="str">
        <f t="shared" si="43"/>
        <v>&lt;a href="http://homepage3.nifty.com/tam2/loto6.htm"&gt;第0533回　抽せん数字 06,16,24,31,41,43　ボーナス数字 07&lt;/a&gt;</v>
      </c>
      <c r="J533" s="18">
        <f aca="true" t="shared" si="224" ref="J533:P533">IF(OR(B533=$B532,B533=$C532,B533=$D532,B533=$E532,B533=$F532,B533=$G532,B533=$H532),B533,"")</f>
      </c>
      <c r="K533" s="21">
        <f t="shared" si="224"/>
      </c>
      <c r="L533" s="21">
        <f t="shared" si="224"/>
      </c>
      <c r="M533" s="21">
        <f t="shared" si="224"/>
      </c>
      <c r="N533" s="21">
        <f t="shared" si="224"/>
      </c>
      <c r="O533" s="21">
        <f t="shared" si="224"/>
      </c>
      <c r="P533" s="17">
        <f t="shared" si="224"/>
      </c>
    </row>
    <row r="534" spans="1:16" ht="13.5">
      <c r="A534" s="12">
        <v>40577</v>
      </c>
      <c r="B534" s="13">
        <v>1</v>
      </c>
      <c r="C534" s="6">
        <v>2</v>
      </c>
      <c r="D534" s="6">
        <v>19</v>
      </c>
      <c r="E534" s="6">
        <v>22</v>
      </c>
      <c r="F534" s="6">
        <v>26</v>
      </c>
      <c r="G534" s="7">
        <v>37</v>
      </c>
      <c r="H534" s="16">
        <v>43</v>
      </c>
      <c r="I534" s="23" t="str">
        <f t="shared" si="43"/>
        <v>&lt;a href="http://homepage3.nifty.com/tam2/loto6.htm"&gt;第0534回　抽せん数字 01,02,19,22,26,37　ボーナス数字 43&lt;/a&gt;</v>
      </c>
      <c r="J534" s="18">
        <f aca="true" t="shared" si="225" ref="J534:P534">IF(OR(B534=$B533,B534=$C533,B534=$D533,B534=$E533,B534=$F533,B534=$G533,B534=$H533),B534,"")</f>
      </c>
      <c r="K534" s="21">
        <f t="shared" si="225"/>
      </c>
      <c r="L534" s="21">
        <f t="shared" si="225"/>
      </c>
      <c r="M534" s="21">
        <f t="shared" si="225"/>
      </c>
      <c r="N534" s="21">
        <f t="shared" si="225"/>
      </c>
      <c r="O534" s="21">
        <f t="shared" si="225"/>
      </c>
      <c r="P534" s="17">
        <f t="shared" si="225"/>
        <v>43</v>
      </c>
    </row>
    <row r="535" spans="1:16" ht="13.5">
      <c r="A535" s="12">
        <v>40584</v>
      </c>
      <c r="B535" s="13">
        <v>6</v>
      </c>
      <c r="C535" s="6">
        <v>14</v>
      </c>
      <c r="D535" s="6">
        <v>23</v>
      </c>
      <c r="E535" s="6">
        <v>24</v>
      </c>
      <c r="F535" s="6">
        <v>27</v>
      </c>
      <c r="G535" s="7">
        <v>32</v>
      </c>
      <c r="H535" s="16">
        <v>11</v>
      </c>
      <c r="I535" s="23" t="str">
        <f t="shared" si="43"/>
        <v>&lt;a href="http://homepage3.nifty.com/tam2/loto6.htm"&gt;第0535回　抽せん数字 06,14,23,24,27,32　ボーナス数字 11&lt;/a&gt;</v>
      </c>
      <c r="J535" s="18">
        <f aca="true" t="shared" si="226" ref="J535:P535">IF(OR(B535=$B534,B535=$C534,B535=$D534,B535=$E534,B535=$F534,B535=$G534,B535=$H534),B535,"")</f>
      </c>
      <c r="K535" s="21">
        <f t="shared" si="226"/>
      </c>
      <c r="L535" s="21">
        <f t="shared" si="226"/>
      </c>
      <c r="M535" s="21">
        <f t="shared" si="226"/>
      </c>
      <c r="N535" s="21">
        <f t="shared" si="226"/>
      </c>
      <c r="O535" s="21">
        <f t="shared" si="226"/>
      </c>
      <c r="P535" s="17">
        <f t="shared" si="226"/>
      </c>
    </row>
    <row r="536" spans="1:16" ht="13.5">
      <c r="A536" s="12">
        <v>40591</v>
      </c>
      <c r="B536" s="13">
        <v>4</v>
      </c>
      <c r="C536" s="6">
        <v>10</v>
      </c>
      <c r="D536" s="6">
        <v>12</v>
      </c>
      <c r="E536" s="6">
        <v>14</v>
      </c>
      <c r="F536" s="6">
        <v>23</v>
      </c>
      <c r="G536" s="7">
        <v>36</v>
      </c>
      <c r="H536" s="16">
        <v>2</v>
      </c>
      <c r="I536" s="23" t="str">
        <f t="shared" si="43"/>
        <v>&lt;a href="http://homepage3.nifty.com/tam2/loto6.htm"&gt;第0536回　抽せん数字 04,10,12,14,23,36　ボーナス数字 02&lt;/a&gt;</v>
      </c>
      <c r="J536" s="18">
        <f aca="true" t="shared" si="227" ref="J536:P536">IF(OR(B536=$B535,B536=$C535,B536=$D535,B536=$E535,B536=$F535,B536=$G535,B536=$H535),B536,"")</f>
      </c>
      <c r="K536" s="21">
        <f t="shared" si="227"/>
      </c>
      <c r="L536" s="21">
        <f t="shared" si="227"/>
      </c>
      <c r="M536" s="21">
        <f t="shared" si="227"/>
        <v>14</v>
      </c>
      <c r="N536" s="21">
        <f t="shared" si="227"/>
        <v>23</v>
      </c>
      <c r="O536" s="21">
        <f t="shared" si="227"/>
      </c>
      <c r="P536" s="17">
        <f t="shared" si="227"/>
      </c>
    </row>
    <row r="537" spans="1:16" ht="13.5">
      <c r="A537" s="12">
        <v>40598</v>
      </c>
      <c r="B537" s="13">
        <v>10</v>
      </c>
      <c r="C537" s="6">
        <v>18</v>
      </c>
      <c r="D537" s="6">
        <v>22</v>
      </c>
      <c r="E537" s="6">
        <v>24</v>
      </c>
      <c r="F537" s="6">
        <v>26</v>
      </c>
      <c r="G537" s="7">
        <v>37</v>
      </c>
      <c r="H537" s="16">
        <v>12</v>
      </c>
      <c r="I537" s="23" t="str">
        <f t="shared" si="43"/>
        <v>&lt;a href="http://homepage3.nifty.com/tam2/loto6.htm"&gt;第0537回　抽せん数字 10,18,22,24,26,37　ボーナス数字 12&lt;/a&gt;</v>
      </c>
      <c r="J537" s="18">
        <f aca="true" t="shared" si="228" ref="J537:P537">IF(OR(B537=$B536,B537=$C536,B537=$D536,B537=$E536,B537=$F536,B537=$G536,B537=$H536),B537,"")</f>
        <v>10</v>
      </c>
      <c r="K537" s="21">
        <f t="shared" si="228"/>
      </c>
      <c r="L537" s="21">
        <f t="shared" si="228"/>
      </c>
      <c r="M537" s="21">
        <f t="shared" si="228"/>
      </c>
      <c r="N537" s="21">
        <f t="shared" si="228"/>
      </c>
      <c r="O537" s="21">
        <f t="shared" si="228"/>
      </c>
      <c r="P537" s="17">
        <f t="shared" si="228"/>
        <v>12</v>
      </c>
    </row>
    <row r="538" spans="1:16" ht="13.5">
      <c r="A538" s="12">
        <v>40605</v>
      </c>
      <c r="B538" s="13">
        <v>2</v>
      </c>
      <c r="C538" s="6">
        <v>11</v>
      </c>
      <c r="D538" s="6">
        <v>14</v>
      </c>
      <c r="E538" s="6">
        <v>23</v>
      </c>
      <c r="F538" s="6">
        <v>26</v>
      </c>
      <c r="G538" s="7">
        <v>33</v>
      </c>
      <c r="H538" s="16">
        <v>28</v>
      </c>
      <c r="I538" s="23" t="str">
        <f t="shared" si="43"/>
        <v>&lt;a href="http://homepage3.nifty.com/tam2/loto6.htm"&gt;第0538回　抽せん数字 02,11,14,23,26,33　ボーナス数字 28&lt;/a&gt;</v>
      </c>
      <c r="J538" s="18">
        <f aca="true" t="shared" si="229" ref="J538:P538">IF(OR(B538=$B537,B538=$C537,B538=$D537,B538=$E537,B538=$F537,B538=$G537,B538=$H537),B538,"")</f>
      </c>
      <c r="K538" s="21">
        <f t="shared" si="229"/>
      </c>
      <c r="L538" s="21">
        <f t="shared" si="229"/>
      </c>
      <c r="M538" s="21">
        <f t="shared" si="229"/>
      </c>
      <c r="N538" s="21">
        <f t="shared" si="229"/>
        <v>26</v>
      </c>
      <c r="O538" s="21">
        <f t="shared" si="229"/>
      </c>
      <c r="P538" s="17">
        <f t="shared" si="229"/>
      </c>
    </row>
    <row r="539" spans="1:16" ht="13.5">
      <c r="A539" s="12">
        <v>40612</v>
      </c>
      <c r="B539" s="13">
        <v>3</v>
      </c>
      <c r="C539" s="6">
        <v>10</v>
      </c>
      <c r="D539" s="6">
        <v>13</v>
      </c>
      <c r="E539" s="6">
        <v>17</v>
      </c>
      <c r="F539" s="6">
        <v>18</v>
      </c>
      <c r="G539" s="7">
        <v>28</v>
      </c>
      <c r="H539" s="16">
        <v>24</v>
      </c>
      <c r="I539" s="23" t="str">
        <f aca="true" t="shared" si="230" ref="I539:I756">"&lt;a href="&amp;CHAR(34)&amp;"http://homepage3.nifty.com/tam2/loto6.htm"&amp;CHAR(34)&amp;"&gt;第"&amp;TEXT(ROW(),"000#")&amp;"回　抽せん数字 "&amp;TEXT(B539,"0#")&amp;","&amp;TEXT(C539,"0#")&amp;","&amp;TEXT(D539,"0#")&amp;","&amp;TEXT(E539,"0#")&amp;","&amp;TEXT(F539,"0#")&amp;","&amp;TEXT(G539,"0#")&amp;"　ボーナス数字 "&amp;TEXT(H539,"0#")&amp;"&lt;/a&gt;"</f>
        <v>&lt;a href="http://homepage3.nifty.com/tam2/loto6.htm"&gt;第0539回　抽せん数字 03,10,13,17,18,28　ボーナス数字 24&lt;/a&gt;</v>
      </c>
      <c r="J539" s="18">
        <f aca="true" t="shared" si="231" ref="J539:P539">IF(OR(B539=$B538,B539=$C538,B539=$D538,B539=$E538,B539=$F538,B539=$G538,B539=$H538),B539,"")</f>
      </c>
      <c r="K539" s="21">
        <f t="shared" si="231"/>
      </c>
      <c r="L539" s="21">
        <f t="shared" si="231"/>
      </c>
      <c r="M539" s="21">
        <f t="shared" si="231"/>
      </c>
      <c r="N539" s="21">
        <f t="shared" si="231"/>
      </c>
      <c r="O539" s="21">
        <f t="shared" si="231"/>
        <v>28</v>
      </c>
      <c r="P539" s="17">
        <f t="shared" si="231"/>
      </c>
    </row>
    <row r="540" spans="1:16" ht="13.5">
      <c r="A540" s="12">
        <v>40619</v>
      </c>
      <c r="B540" s="13">
        <v>15</v>
      </c>
      <c r="C540" s="6">
        <v>23</v>
      </c>
      <c r="D540" s="6">
        <v>29</v>
      </c>
      <c r="E540" s="6">
        <v>35</v>
      </c>
      <c r="F540" s="6">
        <v>36</v>
      </c>
      <c r="G540" s="7">
        <v>41</v>
      </c>
      <c r="H540" s="16">
        <v>42</v>
      </c>
      <c r="I540" s="23" t="str">
        <f t="shared" si="230"/>
        <v>&lt;a href="http://homepage3.nifty.com/tam2/loto6.htm"&gt;第0540回　抽せん数字 15,23,29,35,36,41　ボーナス数字 42&lt;/a&gt;</v>
      </c>
      <c r="J540" s="18">
        <f aca="true" t="shared" si="232" ref="J540:P540">IF(OR(B540=$B539,B540=$C539,B540=$D539,B540=$E539,B540=$F539,B540=$G539,B540=$H539),B540,"")</f>
      </c>
      <c r="K540" s="21">
        <f t="shared" si="232"/>
      </c>
      <c r="L540" s="21">
        <f t="shared" si="232"/>
      </c>
      <c r="M540" s="21">
        <f t="shared" si="232"/>
      </c>
      <c r="N540" s="21">
        <f t="shared" si="232"/>
      </c>
      <c r="O540" s="21">
        <f t="shared" si="232"/>
      </c>
      <c r="P540" s="17">
        <f t="shared" si="232"/>
      </c>
    </row>
    <row r="541" spans="1:16" ht="13.5">
      <c r="A541" s="12">
        <v>40626</v>
      </c>
      <c r="B541" s="13">
        <v>3</v>
      </c>
      <c r="C541" s="6">
        <v>4</v>
      </c>
      <c r="D541" s="6">
        <v>5</v>
      </c>
      <c r="E541" s="6">
        <v>28</v>
      </c>
      <c r="F541" s="6">
        <v>34</v>
      </c>
      <c r="G541" s="7">
        <v>43</v>
      </c>
      <c r="H541" s="16">
        <v>20</v>
      </c>
      <c r="I541" s="23" t="str">
        <f t="shared" si="230"/>
        <v>&lt;a href="http://homepage3.nifty.com/tam2/loto6.htm"&gt;第0541回　抽せん数字 03,04,05,28,34,43　ボーナス数字 20&lt;/a&gt;</v>
      </c>
      <c r="J541" s="18">
        <f aca="true" t="shared" si="233" ref="J541:P541">IF(OR(B541=$B540,B541=$C540,B541=$D540,B541=$E540,B541=$F540,B541=$G540,B541=$H540),B541,"")</f>
      </c>
      <c r="K541" s="21">
        <f t="shared" si="233"/>
      </c>
      <c r="L541" s="21">
        <f t="shared" si="233"/>
      </c>
      <c r="M541" s="21">
        <f t="shared" si="233"/>
      </c>
      <c r="N541" s="21">
        <f t="shared" si="233"/>
      </c>
      <c r="O541" s="21">
        <f t="shared" si="233"/>
      </c>
      <c r="P541" s="17">
        <f t="shared" si="233"/>
      </c>
    </row>
    <row r="542" spans="1:16" ht="13.5">
      <c r="A542" s="12">
        <v>40633</v>
      </c>
      <c r="B542" s="13">
        <v>10</v>
      </c>
      <c r="C542" s="6">
        <v>14</v>
      </c>
      <c r="D542" s="6">
        <v>23</v>
      </c>
      <c r="E542" s="6">
        <v>35</v>
      </c>
      <c r="F542" s="6">
        <v>38</v>
      </c>
      <c r="G542" s="7">
        <v>41</v>
      </c>
      <c r="H542" s="16">
        <v>17</v>
      </c>
      <c r="I542" s="23" t="str">
        <f t="shared" si="230"/>
        <v>&lt;a href="http://homepage3.nifty.com/tam2/loto6.htm"&gt;第0542回　抽せん数字 10,14,23,35,38,41　ボーナス数字 17&lt;/a&gt;</v>
      </c>
      <c r="J542" s="18">
        <f aca="true" t="shared" si="234" ref="J542:P542">IF(OR(B542=$B541,B542=$C541,B542=$D541,B542=$E541,B542=$F541,B542=$G541,B542=$H541),B542,"")</f>
      </c>
      <c r="K542" s="21">
        <f t="shared" si="234"/>
      </c>
      <c r="L542" s="21">
        <f t="shared" si="234"/>
      </c>
      <c r="M542" s="21">
        <f t="shared" si="234"/>
      </c>
      <c r="N542" s="21">
        <f t="shared" si="234"/>
      </c>
      <c r="O542" s="21">
        <f t="shared" si="234"/>
      </c>
      <c r="P542" s="17">
        <f t="shared" si="234"/>
      </c>
    </row>
    <row r="543" spans="1:16" ht="13.5">
      <c r="A543" s="12">
        <v>40637</v>
      </c>
      <c r="B543" s="13">
        <v>15</v>
      </c>
      <c r="C543" s="6">
        <v>17</v>
      </c>
      <c r="D543" s="6">
        <v>18</v>
      </c>
      <c r="E543" s="6">
        <v>19</v>
      </c>
      <c r="F543" s="6">
        <v>22</v>
      </c>
      <c r="G543" s="7">
        <v>31</v>
      </c>
      <c r="H543" s="16">
        <v>20</v>
      </c>
      <c r="I543" s="23" t="str">
        <f t="shared" si="230"/>
        <v>&lt;a href="http://homepage3.nifty.com/tam2/loto6.htm"&gt;第0543回　抽せん数字 15,17,18,19,22,31　ボーナス数字 20&lt;/a&gt;</v>
      </c>
      <c r="J543" s="18">
        <f aca="true" t="shared" si="235" ref="J543:P543">IF(OR(B543=$B542,B543=$C542,B543=$D542,B543=$E542,B543=$F542,B543=$G542,B543=$H542),B543,"")</f>
      </c>
      <c r="K543" s="21">
        <f t="shared" si="235"/>
        <v>17</v>
      </c>
      <c r="L543" s="21">
        <f t="shared" si="235"/>
      </c>
      <c r="M543" s="21">
        <f t="shared" si="235"/>
      </c>
      <c r="N543" s="21">
        <f t="shared" si="235"/>
      </c>
      <c r="O543" s="21">
        <f t="shared" si="235"/>
      </c>
      <c r="P543" s="17">
        <f t="shared" si="235"/>
      </c>
    </row>
    <row r="544" spans="1:16" ht="13.5">
      <c r="A544" s="12">
        <v>40640</v>
      </c>
      <c r="B544" s="13">
        <v>11</v>
      </c>
      <c r="C544" s="6">
        <v>14</v>
      </c>
      <c r="D544" s="6">
        <v>16</v>
      </c>
      <c r="E544" s="6">
        <v>32</v>
      </c>
      <c r="F544" s="6">
        <v>41</v>
      </c>
      <c r="G544" s="7">
        <v>42</v>
      </c>
      <c r="H544" s="16">
        <v>33</v>
      </c>
      <c r="I544" s="23" t="str">
        <f t="shared" si="230"/>
        <v>&lt;a href="http://homepage3.nifty.com/tam2/loto6.htm"&gt;第0544回　抽せん数字 11,14,16,32,41,42　ボーナス数字 33&lt;/a&gt;</v>
      </c>
      <c r="J544" s="18">
        <f aca="true" t="shared" si="236" ref="J544:P544">IF(OR(B544=$B543,B544=$C543,B544=$D543,B544=$E543,B544=$F543,B544=$G543,B544=$H543),B544,"")</f>
      </c>
      <c r="K544" s="21">
        <f t="shared" si="236"/>
      </c>
      <c r="L544" s="21">
        <f t="shared" si="236"/>
      </c>
      <c r="M544" s="21">
        <f t="shared" si="236"/>
      </c>
      <c r="N544" s="21">
        <f t="shared" si="236"/>
      </c>
      <c r="O544" s="21">
        <f t="shared" si="236"/>
      </c>
      <c r="P544" s="17">
        <f t="shared" si="236"/>
      </c>
    </row>
    <row r="545" spans="1:16" ht="13.5">
      <c r="A545" s="12">
        <v>40644</v>
      </c>
      <c r="B545" s="13">
        <v>16</v>
      </c>
      <c r="C545" s="6">
        <v>21</v>
      </c>
      <c r="D545" s="6">
        <v>24</v>
      </c>
      <c r="E545" s="6">
        <v>28</v>
      </c>
      <c r="F545" s="6">
        <v>32</v>
      </c>
      <c r="G545" s="7">
        <v>36</v>
      </c>
      <c r="H545" s="16">
        <v>35</v>
      </c>
      <c r="I545" s="23" t="str">
        <f t="shared" si="230"/>
        <v>&lt;a href="http://homepage3.nifty.com/tam2/loto6.htm"&gt;第0545回　抽せん数字 16,21,24,28,32,36　ボーナス数字 35&lt;/a&gt;</v>
      </c>
      <c r="J545" s="18">
        <f aca="true" t="shared" si="237" ref="J545:P545">IF(OR(B545=$B544,B545=$C544,B545=$D544,B545=$E544,B545=$F544,B545=$G544,B545=$H544),B545,"")</f>
        <v>16</v>
      </c>
      <c r="K545" s="21">
        <f t="shared" si="237"/>
      </c>
      <c r="L545" s="21">
        <f t="shared" si="237"/>
      </c>
      <c r="M545" s="21">
        <f t="shared" si="237"/>
      </c>
      <c r="N545" s="21">
        <f t="shared" si="237"/>
        <v>32</v>
      </c>
      <c r="O545" s="21">
        <f t="shared" si="237"/>
      </c>
      <c r="P545" s="17">
        <f t="shared" si="237"/>
      </c>
    </row>
    <row r="546" spans="1:16" ht="13.5">
      <c r="A546" s="12">
        <v>40647</v>
      </c>
      <c r="B546" s="13">
        <v>1</v>
      </c>
      <c r="C546" s="6">
        <v>14</v>
      </c>
      <c r="D546" s="6">
        <v>30</v>
      </c>
      <c r="E546" s="6">
        <v>34</v>
      </c>
      <c r="F546" s="6">
        <v>40</v>
      </c>
      <c r="G546" s="7">
        <v>43</v>
      </c>
      <c r="H546" s="16">
        <v>27</v>
      </c>
      <c r="I546" s="23" t="str">
        <f t="shared" si="230"/>
        <v>&lt;a href="http://homepage3.nifty.com/tam2/loto6.htm"&gt;第0546回　抽せん数字 01,14,30,34,40,43　ボーナス数字 27&lt;/a&gt;</v>
      </c>
      <c r="J546" s="18">
        <f aca="true" t="shared" si="238" ref="J546:P546">IF(OR(B546=$B545,B546=$C545,B546=$D545,B546=$E545,B546=$F545,B546=$G545,B546=$H545),B546,"")</f>
      </c>
      <c r="K546" s="21">
        <f t="shared" si="238"/>
      </c>
      <c r="L546" s="21">
        <f t="shared" si="238"/>
      </c>
      <c r="M546" s="21">
        <f t="shared" si="238"/>
      </c>
      <c r="N546" s="21">
        <f t="shared" si="238"/>
      </c>
      <c r="O546" s="21">
        <f t="shared" si="238"/>
      </c>
      <c r="P546" s="17">
        <f t="shared" si="238"/>
      </c>
    </row>
    <row r="547" spans="1:16" ht="13.5">
      <c r="A547" s="12">
        <v>40651</v>
      </c>
      <c r="B547" s="13">
        <v>6</v>
      </c>
      <c r="C547" s="6">
        <v>10</v>
      </c>
      <c r="D547" s="6">
        <v>11</v>
      </c>
      <c r="E547" s="6">
        <v>30</v>
      </c>
      <c r="F547" s="6">
        <v>32</v>
      </c>
      <c r="G547" s="7">
        <v>39</v>
      </c>
      <c r="H547" s="16">
        <v>27</v>
      </c>
      <c r="I547" s="23" t="str">
        <f t="shared" si="230"/>
        <v>&lt;a href="http://homepage3.nifty.com/tam2/loto6.htm"&gt;第0547回　抽せん数字 06,10,11,30,32,39　ボーナス数字 27&lt;/a&gt;</v>
      </c>
      <c r="J547" s="18">
        <f aca="true" t="shared" si="239" ref="J547:P547">IF(OR(B547=$B546,B547=$C546,B547=$D546,B547=$E546,B547=$F546,B547=$G546,B547=$H546),B547,"")</f>
      </c>
      <c r="K547" s="21">
        <f t="shared" si="239"/>
      </c>
      <c r="L547" s="21">
        <f t="shared" si="239"/>
      </c>
      <c r="M547" s="21">
        <f t="shared" si="239"/>
        <v>30</v>
      </c>
      <c r="N547" s="21">
        <f t="shared" si="239"/>
      </c>
      <c r="O547" s="21">
        <f t="shared" si="239"/>
      </c>
      <c r="P547" s="17">
        <f t="shared" si="239"/>
        <v>27</v>
      </c>
    </row>
    <row r="548" spans="1:16" ht="13.5">
      <c r="A548" s="12">
        <v>40654</v>
      </c>
      <c r="B548" s="13">
        <v>12</v>
      </c>
      <c r="C548" s="6">
        <v>13</v>
      </c>
      <c r="D548" s="6">
        <v>16</v>
      </c>
      <c r="E548" s="6">
        <v>28</v>
      </c>
      <c r="F548" s="6">
        <v>29</v>
      </c>
      <c r="G548" s="7">
        <v>35</v>
      </c>
      <c r="H548" s="16">
        <v>5</v>
      </c>
      <c r="I548" s="23" t="str">
        <f t="shared" si="230"/>
        <v>&lt;a href="http://homepage3.nifty.com/tam2/loto6.htm"&gt;第0548回　抽せん数字 12,13,16,28,29,35　ボーナス数字 05&lt;/a&gt;</v>
      </c>
      <c r="J548" s="18">
        <f aca="true" t="shared" si="240" ref="J548:P548">IF(OR(B548=$B547,B548=$C547,B548=$D547,B548=$E547,B548=$F547,B548=$G547,B548=$H547),B548,"")</f>
      </c>
      <c r="K548" s="21">
        <f t="shared" si="240"/>
      </c>
      <c r="L548" s="21">
        <f t="shared" si="240"/>
      </c>
      <c r="M548" s="21">
        <f t="shared" si="240"/>
      </c>
      <c r="N548" s="21">
        <f t="shared" si="240"/>
      </c>
      <c r="O548" s="21">
        <f t="shared" si="240"/>
      </c>
      <c r="P548" s="17">
        <f t="shared" si="240"/>
      </c>
    </row>
    <row r="549" spans="1:16" ht="13.5">
      <c r="A549" s="12">
        <v>40658</v>
      </c>
      <c r="B549" s="13">
        <v>5</v>
      </c>
      <c r="C549" s="6">
        <v>14</v>
      </c>
      <c r="D549" s="6">
        <v>27</v>
      </c>
      <c r="E549" s="6">
        <v>29</v>
      </c>
      <c r="F549" s="6">
        <v>32</v>
      </c>
      <c r="G549" s="7">
        <v>33</v>
      </c>
      <c r="H549" s="16">
        <v>16</v>
      </c>
      <c r="I549" s="23" t="str">
        <f t="shared" si="230"/>
        <v>&lt;a href="http://homepage3.nifty.com/tam2/loto6.htm"&gt;第0549回　抽せん数字 05,14,27,29,32,33　ボーナス数字 16&lt;/a&gt;</v>
      </c>
      <c r="J549" s="18">
        <f aca="true" t="shared" si="241" ref="J549:P549">IF(OR(B549=$B548,B549=$C548,B549=$D548,B549=$E548,B549=$F548,B549=$G548,B549=$H548),B549,"")</f>
        <v>5</v>
      </c>
      <c r="K549" s="21">
        <f t="shared" si="241"/>
      </c>
      <c r="L549" s="21">
        <f t="shared" si="241"/>
      </c>
      <c r="M549" s="21">
        <f t="shared" si="241"/>
        <v>29</v>
      </c>
      <c r="N549" s="21">
        <f t="shared" si="241"/>
      </c>
      <c r="O549" s="21">
        <f t="shared" si="241"/>
      </c>
      <c r="P549" s="17">
        <f t="shared" si="241"/>
        <v>16</v>
      </c>
    </row>
    <row r="550" spans="1:16" ht="13.5">
      <c r="A550" s="12">
        <v>40661</v>
      </c>
      <c r="B550" s="13">
        <v>12</v>
      </c>
      <c r="C550" s="6">
        <v>15</v>
      </c>
      <c r="D550" s="6">
        <v>19</v>
      </c>
      <c r="E550" s="6">
        <v>32</v>
      </c>
      <c r="F550" s="6">
        <v>36</v>
      </c>
      <c r="G550" s="7">
        <v>42</v>
      </c>
      <c r="H550" s="16">
        <v>37</v>
      </c>
      <c r="I550" s="23" t="str">
        <f t="shared" si="230"/>
        <v>&lt;a href="http://homepage3.nifty.com/tam2/loto6.htm"&gt;第0550回　抽せん数字 12,15,19,32,36,42　ボーナス数字 37&lt;/a&gt;</v>
      </c>
      <c r="J550" s="18">
        <f aca="true" t="shared" si="242" ref="J550:P550">IF(OR(B550=$B549,B550=$C549,B550=$D549,B550=$E549,B550=$F549,B550=$G549,B550=$H549),B550,"")</f>
      </c>
      <c r="K550" s="21">
        <f t="shared" si="242"/>
      </c>
      <c r="L550" s="21">
        <f t="shared" si="242"/>
      </c>
      <c r="M550" s="21">
        <f t="shared" si="242"/>
        <v>32</v>
      </c>
      <c r="N550" s="21">
        <f t="shared" si="242"/>
      </c>
      <c r="O550" s="21">
        <f t="shared" si="242"/>
      </c>
      <c r="P550" s="17">
        <f t="shared" si="242"/>
      </c>
    </row>
    <row r="551" spans="1:16" ht="13.5">
      <c r="A551" s="12">
        <v>40665</v>
      </c>
      <c r="B551" s="13">
        <v>15</v>
      </c>
      <c r="C551" s="6">
        <v>16</v>
      </c>
      <c r="D551" s="6">
        <v>19</v>
      </c>
      <c r="E551" s="6">
        <v>21</v>
      </c>
      <c r="F551" s="6">
        <v>26</v>
      </c>
      <c r="G551" s="7">
        <v>42</v>
      </c>
      <c r="H551" s="16">
        <v>10</v>
      </c>
      <c r="I551" s="23" t="str">
        <f t="shared" si="230"/>
        <v>&lt;a href="http://homepage3.nifty.com/tam2/loto6.htm"&gt;第0551回　抽せん数字 15,16,19,21,26,42　ボーナス数字 10&lt;/a&gt;</v>
      </c>
      <c r="J551" s="18">
        <f aca="true" t="shared" si="243" ref="J551:P551">IF(OR(B551=$B550,B551=$C550,B551=$D550,B551=$E550,B551=$F550,B551=$G550,B551=$H550),B551,"")</f>
        <v>15</v>
      </c>
      <c r="K551" s="21">
        <f t="shared" si="243"/>
      </c>
      <c r="L551" s="21">
        <f t="shared" si="243"/>
        <v>19</v>
      </c>
      <c r="M551" s="21">
        <f t="shared" si="243"/>
      </c>
      <c r="N551" s="21">
        <f t="shared" si="243"/>
      </c>
      <c r="O551" s="21">
        <f t="shared" si="243"/>
        <v>42</v>
      </c>
      <c r="P551" s="17">
        <f t="shared" si="243"/>
      </c>
    </row>
    <row r="552" spans="1:16" ht="13.5">
      <c r="A552" s="12">
        <v>40668</v>
      </c>
      <c r="B552" s="13">
        <v>13</v>
      </c>
      <c r="C552" s="6">
        <v>22</v>
      </c>
      <c r="D552" s="6">
        <v>26</v>
      </c>
      <c r="E552" s="6">
        <v>30</v>
      </c>
      <c r="F552" s="6">
        <v>40</v>
      </c>
      <c r="G552" s="7">
        <v>41</v>
      </c>
      <c r="H552" s="16">
        <v>8</v>
      </c>
      <c r="I552" s="23" t="str">
        <f t="shared" si="230"/>
        <v>&lt;a href="http://homepage3.nifty.com/tam2/loto6.htm"&gt;第0552回　抽せん数字 13,22,26,30,40,41　ボーナス数字 08&lt;/a&gt;</v>
      </c>
      <c r="J552" s="18">
        <f aca="true" t="shared" si="244" ref="J552:P552">IF(OR(B552=$B551,B552=$C551,B552=$D551,B552=$E551,B552=$F551,B552=$G551,B552=$H551),B552,"")</f>
      </c>
      <c r="K552" s="21">
        <f t="shared" si="244"/>
      </c>
      <c r="L552" s="21">
        <f t="shared" si="244"/>
        <v>26</v>
      </c>
      <c r="M552" s="21">
        <f t="shared" si="244"/>
      </c>
      <c r="N552" s="21">
        <f t="shared" si="244"/>
      </c>
      <c r="O552" s="21">
        <f t="shared" si="244"/>
      </c>
      <c r="P552" s="17">
        <f t="shared" si="244"/>
      </c>
    </row>
    <row r="553" spans="1:16" ht="13.5">
      <c r="A553" s="12">
        <v>40672</v>
      </c>
      <c r="B553" s="13">
        <v>3</v>
      </c>
      <c r="C553" s="6">
        <v>9</v>
      </c>
      <c r="D553" s="6">
        <v>11</v>
      </c>
      <c r="E553" s="6">
        <v>15</v>
      </c>
      <c r="F553" s="6">
        <v>27</v>
      </c>
      <c r="G553" s="7">
        <v>37</v>
      </c>
      <c r="H553" s="16">
        <v>10</v>
      </c>
      <c r="I553" s="23" t="str">
        <f t="shared" si="230"/>
        <v>&lt;a href="http://homepage3.nifty.com/tam2/loto6.htm"&gt;第0553回　抽せん数字 03,09,11,15,27,37　ボーナス数字 10&lt;/a&gt;</v>
      </c>
      <c r="J553" s="18">
        <f aca="true" t="shared" si="245" ref="J553:P553">IF(OR(B553=$B552,B553=$C552,B553=$D552,B553=$E552,B553=$F552,B553=$G552,B553=$H552),B553,"")</f>
      </c>
      <c r="K553" s="21">
        <f t="shared" si="245"/>
      </c>
      <c r="L553" s="21">
        <f t="shared" si="245"/>
      </c>
      <c r="M553" s="21">
        <f t="shared" si="245"/>
      </c>
      <c r="N553" s="21">
        <f t="shared" si="245"/>
      </c>
      <c r="O553" s="21">
        <f t="shared" si="245"/>
      </c>
      <c r="P553" s="17">
        <f t="shared" si="245"/>
      </c>
    </row>
    <row r="554" spans="1:16" ht="13.5">
      <c r="A554" s="12">
        <v>40675</v>
      </c>
      <c r="B554" s="13">
        <v>16</v>
      </c>
      <c r="C554" s="6">
        <v>27</v>
      </c>
      <c r="D554" s="6">
        <v>34</v>
      </c>
      <c r="E554" s="6">
        <v>35</v>
      </c>
      <c r="F554" s="6">
        <v>36</v>
      </c>
      <c r="G554" s="7">
        <v>38</v>
      </c>
      <c r="H554" s="16">
        <v>37</v>
      </c>
      <c r="I554" s="23" t="str">
        <f t="shared" si="230"/>
        <v>&lt;a href="http://homepage3.nifty.com/tam2/loto6.htm"&gt;第0554回　抽せん数字 16,27,34,35,36,38　ボーナス数字 37&lt;/a&gt;</v>
      </c>
      <c r="J554" s="18">
        <f aca="true" t="shared" si="246" ref="J554:P554">IF(OR(B554=$B553,B554=$C553,B554=$D553,B554=$E553,B554=$F553,B554=$G553,B554=$H553),B554,"")</f>
      </c>
      <c r="K554" s="21">
        <f t="shared" si="246"/>
        <v>27</v>
      </c>
      <c r="L554" s="21">
        <f t="shared" si="246"/>
      </c>
      <c r="M554" s="21">
        <f t="shared" si="246"/>
      </c>
      <c r="N554" s="21">
        <f t="shared" si="246"/>
      </c>
      <c r="O554" s="21">
        <f t="shared" si="246"/>
      </c>
      <c r="P554" s="17">
        <f t="shared" si="246"/>
        <v>37</v>
      </c>
    </row>
    <row r="555" spans="1:16" ht="13.5">
      <c r="A555" s="12">
        <v>40679</v>
      </c>
      <c r="B555" s="13">
        <v>2</v>
      </c>
      <c r="C555" s="6">
        <v>3</v>
      </c>
      <c r="D555" s="6">
        <v>7</v>
      </c>
      <c r="E555" s="6">
        <v>9</v>
      </c>
      <c r="F555" s="6">
        <v>36</v>
      </c>
      <c r="G555" s="7">
        <v>42</v>
      </c>
      <c r="H555" s="16">
        <v>5</v>
      </c>
      <c r="I555" s="23" t="str">
        <f t="shared" si="230"/>
        <v>&lt;a href="http://homepage3.nifty.com/tam2/loto6.htm"&gt;第0555回　抽せん数字 02,03,07,09,36,42　ボーナス数字 05&lt;/a&gt;</v>
      </c>
      <c r="J555" s="18">
        <f aca="true" t="shared" si="247" ref="J555:P555">IF(OR(B555=$B554,B555=$C554,B555=$D554,B555=$E554,B555=$F554,B555=$G554,B555=$H554),B555,"")</f>
      </c>
      <c r="K555" s="21">
        <f t="shared" si="247"/>
      </c>
      <c r="L555" s="21">
        <f t="shared" si="247"/>
      </c>
      <c r="M555" s="21">
        <f t="shared" si="247"/>
      </c>
      <c r="N555" s="21">
        <f t="shared" si="247"/>
        <v>36</v>
      </c>
      <c r="O555" s="21">
        <f t="shared" si="247"/>
      </c>
      <c r="P555" s="17">
        <f t="shared" si="247"/>
      </c>
    </row>
    <row r="556" spans="1:16" ht="13.5">
      <c r="A556" s="12">
        <v>40682</v>
      </c>
      <c r="B556" s="13">
        <v>6</v>
      </c>
      <c r="C556" s="6">
        <v>9</v>
      </c>
      <c r="D556" s="6">
        <v>13</v>
      </c>
      <c r="E556" s="6">
        <v>17</v>
      </c>
      <c r="F556" s="6">
        <v>29</v>
      </c>
      <c r="G556" s="7">
        <v>30</v>
      </c>
      <c r="H556" s="16">
        <v>25</v>
      </c>
      <c r="I556" s="23" t="str">
        <f t="shared" si="230"/>
        <v>&lt;a href="http://homepage3.nifty.com/tam2/loto6.htm"&gt;第0556回　抽せん数字 06,09,13,17,29,30　ボーナス数字 25&lt;/a&gt;</v>
      </c>
      <c r="J556" s="18">
        <f aca="true" t="shared" si="248" ref="J556:P556">IF(OR(B556=$B555,B556=$C555,B556=$D555,B556=$E555,B556=$F555,B556=$G555,B556=$H555),B556,"")</f>
      </c>
      <c r="K556" s="21">
        <f t="shared" si="248"/>
        <v>9</v>
      </c>
      <c r="L556" s="21">
        <f t="shared" si="248"/>
      </c>
      <c r="M556" s="21">
        <f t="shared" si="248"/>
      </c>
      <c r="N556" s="21">
        <f t="shared" si="248"/>
      </c>
      <c r="O556" s="21">
        <f t="shared" si="248"/>
      </c>
      <c r="P556" s="17">
        <f t="shared" si="248"/>
      </c>
    </row>
    <row r="557" spans="1:16" ht="13.5">
      <c r="A557" s="12">
        <v>40686</v>
      </c>
      <c r="B557" s="13">
        <v>6</v>
      </c>
      <c r="C557" s="6">
        <v>18</v>
      </c>
      <c r="D557" s="6">
        <v>23</v>
      </c>
      <c r="E557" s="6">
        <v>32</v>
      </c>
      <c r="F557" s="6">
        <v>38</v>
      </c>
      <c r="G557" s="7">
        <v>43</v>
      </c>
      <c r="H557" s="16">
        <v>37</v>
      </c>
      <c r="I557" s="23" t="str">
        <f t="shared" si="230"/>
        <v>&lt;a href="http://homepage3.nifty.com/tam2/loto6.htm"&gt;第0557回　抽せん数字 06,18,23,32,38,43　ボーナス数字 37&lt;/a&gt;</v>
      </c>
      <c r="J557" s="18">
        <f aca="true" t="shared" si="249" ref="J557:P557">IF(OR(B557=$B556,B557=$C556,B557=$D556,B557=$E556,B557=$F556,B557=$G556,B557=$H556),B557,"")</f>
        <v>6</v>
      </c>
      <c r="K557" s="21">
        <f t="shared" si="249"/>
      </c>
      <c r="L557" s="21">
        <f t="shared" si="249"/>
      </c>
      <c r="M557" s="21">
        <f t="shared" si="249"/>
      </c>
      <c r="N557" s="21">
        <f t="shared" si="249"/>
      </c>
      <c r="O557" s="21">
        <f t="shared" si="249"/>
      </c>
      <c r="P557" s="17">
        <f t="shared" si="249"/>
      </c>
    </row>
    <row r="558" spans="1:16" ht="13.5">
      <c r="A558" s="12">
        <v>40689</v>
      </c>
      <c r="B558" s="13">
        <v>4</v>
      </c>
      <c r="C558" s="6">
        <v>32</v>
      </c>
      <c r="D558" s="6">
        <v>33</v>
      </c>
      <c r="E558" s="6">
        <v>38</v>
      </c>
      <c r="F558" s="6">
        <v>41</v>
      </c>
      <c r="G558" s="7">
        <v>43</v>
      </c>
      <c r="H558" s="16">
        <v>2</v>
      </c>
      <c r="I558" s="23" t="str">
        <f t="shared" si="230"/>
        <v>&lt;a href="http://homepage3.nifty.com/tam2/loto6.htm"&gt;第0558回　抽せん数字 04,32,33,38,41,43　ボーナス数字 02&lt;/a&gt;</v>
      </c>
      <c r="J558" s="18">
        <f aca="true" t="shared" si="250" ref="J558:P558">IF(OR(B558=$B557,B558=$C557,B558=$D557,B558=$E557,B558=$F557,B558=$G557,B558=$H557),B558,"")</f>
      </c>
      <c r="K558" s="21">
        <f t="shared" si="250"/>
        <v>32</v>
      </c>
      <c r="L558" s="21">
        <f t="shared" si="250"/>
      </c>
      <c r="M558" s="21">
        <f t="shared" si="250"/>
        <v>38</v>
      </c>
      <c r="N558" s="21">
        <f t="shared" si="250"/>
      </c>
      <c r="O558" s="21">
        <f t="shared" si="250"/>
        <v>43</v>
      </c>
      <c r="P558" s="17">
        <f t="shared" si="250"/>
      </c>
    </row>
    <row r="559" spans="1:16" ht="13.5">
      <c r="A559" s="12">
        <v>40693</v>
      </c>
      <c r="B559" s="13">
        <v>2</v>
      </c>
      <c r="C559" s="6">
        <v>7</v>
      </c>
      <c r="D559" s="6">
        <v>16</v>
      </c>
      <c r="E559" s="6">
        <v>25</v>
      </c>
      <c r="F559" s="6">
        <v>26</v>
      </c>
      <c r="G559" s="7">
        <v>43</v>
      </c>
      <c r="H559" s="16">
        <v>3</v>
      </c>
      <c r="I559" s="23" t="str">
        <f t="shared" si="230"/>
        <v>&lt;a href="http://homepage3.nifty.com/tam2/loto6.htm"&gt;第0559回　抽せん数字 02,07,16,25,26,43　ボーナス数字 03&lt;/a&gt;</v>
      </c>
      <c r="J559" s="18">
        <f aca="true" t="shared" si="251" ref="J559:P559">IF(OR(B559=$B558,B559=$C558,B559=$D558,B559=$E558,B559=$F558,B559=$G558,B559=$H558),B559,"")</f>
        <v>2</v>
      </c>
      <c r="K559" s="21">
        <f t="shared" si="251"/>
      </c>
      <c r="L559" s="21">
        <f t="shared" si="251"/>
      </c>
      <c r="M559" s="21">
        <f t="shared" si="251"/>
      </c>
      <c r="N559" s="21">
        <f t="shared" si="251"/>
      </c>
      <c r="O559" s="21">
        <f t="shared" si="251"/>
        <v>43</v>
      </c>
      <c r="P559" s="17">
        <f t="shared" si="251"/>
      </c>
    </row>
    <row r="560" spans="1:16" ht="13.5">
      <c r="A560" s="12">
        <v>40696</v>
      </c>
      <c r="B560" s="13">
        <v>4</v>
      </c>
      <c r="C560" s="6">
        <v>17</v>
      </c>
      <c r="D560" s="6">
        <v>19</v>
      </c>
      <c r="E560" s="6">
        <v>37</v>
      </c>
      <c r="F560" s="6">
        <v>39</v>
      </c>
      <c r="G560" s="7">
        <v>42</v>
      </c>
      <c r="H560" s="16">
        <v>16</v>
      </c>
      <c r="I560" s="23" t="str">
        <f t="shared" si="230"/>
        <v>&lt;a href="http://homepage3.nifty.com/tam2/loto6.htm"&gt;第0560回　抽せん数字 04,17,19,37,39,42　ボーナス数字 16&lt;/a&gt;</v>
      </c>
      <c r="J560" s="18">
        <f aca="true" t="shared" si="252" ref="J560:P560">IF(OR(B560=$B559,B560=$C559,B560=$D559,B560=$E559,B560=$F559,B560=$G559,B560=$H559),B560,"")</f>
      </c>
      <c r="K560" s="21">
        <f t="shared" si="252"/>
      </c>
      <c r="L560" s="21">
        <f t="shared" si="252"/>
      </c>
      <c r="M560" s="21">
        <f t="shared" si="252"/>
      </c>
      <c r="N560" s="21">
        <f t="shared" si="252"/>
      </c>
      <c r="O560" s="21">
        <f t="shared" si="252"/>
      </c>
      <c r="P560" s="17">
        <f t="shared" si="252"/>
        <v>16</v>
      </c>
    </row>
    <row r="561" spans="1:16" ht="13.5">
      <c r="A561" s="12">
        <v>40700</v>
      </c>
      <c r="B561" s="13">
        <v>4</v>
      </c>
      <c r="C561" s="6">
        <v>14</v>
      </c>
      <c r="D561" s="6">
        <v>30</v>
      </c>
      <c r="E561" s="6">
        <v>35</v>
      </c>
      <c r="F561" s="6">
        <v>40</v>
      </c>
      <c r="G561" s="7">
        <v>41</v>
      </c>
      <c r="H561" s="16">
        <v>29</v>
      </c>
      <c r="I561" s="23" t="str">
        <f t="shared" si="230"/>
        <v>&lt;a href="http://homepage3.nifty.com/tam2/loto6.htm"&gt;第0561回　抽せん数字 04,14,30,35,40,41　ボーナス数字 29&lt;/a&gt;</v>
      </c>
      <c r="J561" s="18">
        <f aca="true" t="shared" si="253" ref="J561:P561">IF(OR(B561=$B560,B561=$C560,B561=$D560,B561=$E560,B561=$F560,B561=$G560,B561=$H560),B561,"")</f>
        <v>4</v>
      </c>
      <c r="K561" s="21">
        <f t="shared" si="253"/>
      </c>
      <c r="L561" s="21">
        <f t="shared" si="253"/>
      </c>
      <c r="M561" s="21">
        <f t="shared" si="253"/>
      </c>
      <c r="N561" s="21">
        <f t="shared" si="253"/>
      </c>
      <c r="O561" s="21">
        <f t="shared" si="253"/>
      </c>
      <c r="P561" s="17">
        <f t="shared" si="253"/>
      </c>
    </row>
    <row r="562" spans="1:16" ht="13.5">
      <c r="A562" s="12">
        <v>40703</v>
      </c>
      <c r="B562" s="13">
        <v>9</v>
      </c>
      <c r="C562" s="6">
        <v>10</v>
      </c>
      <c r="D562" s="6">
        <v>11</v>
      </c>
      <c r="E562" s="6">
        <v>25</v>
      </c>
      <c r="F562" s="6">
        <v>30</v>
      </c>
      <c r="G562" s="7">
        <v>37</v>
      </c>
      <c r="H562" s="16">
        <v>12</v>
      </c>
      <c r="I562" s="23" t="str">
        <f t="shared" si="230"/>
        <v>&lt;a href="http://homepage3.nifty.com/tam2/loto6.htm"&gt;第0562回　抽せん数字 09,10,11,25,30,37　ボーナス数字 12&lt;/a&gt;</v>
      </c>
      <c r="J562" s="18">
        <f aca="true" t="shared" si="254" ref="J562:P562">IF(OR(B562=$B561,B562=$C561,B562=$D561,B562=$E561,B562=$F561,B562=$G561,B562=$H561),B562,"")</f>
      </c>
      <c r="K562" s="21">
        <f t="shared" si="254"/>
      </c>
      <c r="L562" s="21">
        <f t="shared" si="254"/>
      </c>
      <c r="M562" s="21">
        <f t="shared" si="254"/>
      </c>
      <c r="N562" s="21">
        <f t="shared" si="254"/>
        <v>30</v>
      </c>
      <c r="O562" s="21">
        <f t="shared" si="254"/>
      </c>
      <c r="P562" s="17">
        <f t="shared" si="254"/>
      </c>
    </row>
    <row r="563" spans="1:16" ht="13.5">
      <c r="A563" s="12">
        <v>40707</v>
      </c>
      <c r="B563" s="13">
        <v>4</v>
      </c>
      <c r="C563" s="6">
        <v>5</v>
      </c>
      <c r="D563" s="6">
        <v>26</v>
      </c>
      <c r="E563" s="6">
        <v>28</v>
      </c>
      <c r="F563" s="6">
        <v>34</v>
      </c>
      <c r="G563" s="7">
        <v>38</v>
      </c>
      <c r="H563" s="16">
        <v>8</v>
      </c>
      <c r="I563" s="23" t="str">
        <f t="shared" si="230"/>
        <v>&lt;a href="http://homepage3.nifty.com/tam2/loto6.htm"&gt;第0563回　抽せん数字 04,05,26,28,34,38　ボーナス数字 08&lt;/a&gt;</v>
      </c>
      <c r="J563" s="18">
        <f aca="true" t="shared" si="255" ref="J563:P563">IF(OR(B563=$B562,B563=$C562,B563=$D562,B563=$E562,B563=$F562,B563=$G562,B563=$H562),B563,"")</f>
      </c>
      <c r="K563" s="21">
        <f t="shared" si="255"/>
      </c>
      <c r="L563" s="21">
        <f t="shared" si="255"/>
      </c>
      <c r="M563" s="21">
        <f t="shared" si="255"/>
      </c>
      <c r="N563" s="21">
        <f t="shared" si="255"/>
      </c>
      <c r="O563" s="21">
        <f t="shared" si="255"/>
      </c>
      <c r="P563" s="17">
        <f t="shared" si="255"/>
      </c>
    </row>
    <row r="564" spans="1:16" ht="13.5">
      <c r="A564" s="12">
        <v>40710</v>
      </c>
      <c r="B564" s="13">
        <v>3</v>
      </c>
      <c r="C564" s="6">
        <v>12</v>
      </c>
      <c r="D564" s="6">
        <v>18</v>
      </c>
      <c r="E564" s="6">
        <v>24</v>
      </c>
      <c r="F564" s="6">
        <v>34</v>
      </c>
      <c r="G564" s="7">
        <v>39</v>
      </c>
      <c r="H564" s="16">
        <v>16</v>
      </c>
      <c r="I564" s="23" t="str">
        <f t="shared" si="230"/>
        <v>&lt;a href="http://homepage3.nifty.com/tam2/loto6.htm"&gt;第0564回　抽せん数字 03,12,18,24,34,39　ボーナス数字 16&lt;/a&gt;</v>
      </c>
      <c r="J564" s="18">
        <f aca="true" t="shared" si="256" ref="J564:P564">IF(OR(B564=$B563,B564=$C563,B564=$D563,B564=$E563,B564=$F563,B564=$G563,B564=$H563),B564,"")</f>
      </c>
      <c r="K564" s="21">
        <f t="shared" si="256"/>
      </c>
      <c r="L564" s="21">
        <f t="shared" si="256"/>
      </c>
      <c r="M564" s="21">
        <f t="shared" si="256"/>
      </c>
      <c r="N564" s="21">
        <f t="shared" si="256"/>
        <v>34</v>
      </c>
      <c r="O564" s="21">
        <f t="shared" si="256"/>
      </c>
      <c r="P564" s="17">
        <f t="shared" si="256"/>
      </c>
    </row>
    <row r="565" spans="1:16" ht="13.5">
      <c r="A565" s="12">
        <v>40714</v>
      </c>
      <c r="B565" s="13">
        <v>3</v>
      </c>
      <c r="C565" s="6">
        <v>6</v>
      </c>
      <c r="D565" s="6">
        <v>8</v>
      </c>
      <c r="E565" s="6">
        <v>21</v>
      </c>
      <c r="F565" s="6">
        <v>28</v>
      </c>
      <c r="G565" s="7">
        <v>32</v>
      </c>
      <c r="H565" s="16">
        <v>10</v>
      </c>
      <c r="I565" s="23" t="str">
        <f t="shared" si="230"/>
        <v>&lt;a href="http://homepage3.nifty.com/tam2/loto6.htm"&gt;第0565回　抽せん数字 03,06,08,21,28,32　ボーナス数字 10&lt;/a&gt;</v>
      </c>
      <c r="J565" s="18">
        <f aca="true" t="shared" si="257" ref="J565:P565">IF(OR(B565=$B564,B565=$C564,B565=$D564,B565=$E564,B565=$F564,B565=$G564,B565=$H564),B565,"")</f>
        <v>3</v>
      </c>
      <c r="K565" s="21">
        <f t="shared" si="257"/>
      </c>
      <c r="L565" s="21">
        <f t="shared" si="257"/>
      </c>
      <c r="M565" s="21">
        <f t="shared" si="257"/>
      </c>
      <c r="N565" s="21">
        <f t="shared" si="257"/>
      </c>
      <c r="O565" s="21">
        <f t="shared" si="257"/>
      </c>
      <c r="P565" s="17">
        <f t="shared" si="257"/>
      </c>
    </row>
    <row r="566" spans="1:16" ht="13.5">
      <c r="A566" s="12">
        <v>40717</v>
      </c>
      <c r="B566" s="13">
        <v>10</v>
      </c>
      <c r="C566" s="6">
        <v>17</v>
      </c>
      <c r="D566" s="6">
        <v>18</v>
      </c>
      <c r="E566" s="6">
        <v>29</v>
      </c>
      <c r="F566" s="6">
        <v>30</v>
      </c>
      <c r="G566" s="7">
        <v>41</v>
      </c>
      <c r="H566" s="16">
        <v>7</v>
      </c>
      <c r="I566" s="23" t="str">
        <f t="shared" si="230"/>
        <v>&lt;a href="http://homepage3.nifty.com/tam2/loto6.htm"&gt;第0566回　抽せん数字 10,17,18,29,30,41　ボーナス数字 07&lt;/a&gt;</v>
      </c>
      <c r="J566" s="18">
        <f aca="true" t="shared" si="258" ref="J566:P566">IF(OR(B566=$B565,B566=$C565,B566=$D565,B566=$E565,B566=$F565,B566=$G565,B566=$H565),B566,"")</f>
        <v>10</v>
      </c>
      <c r="K566" s="21">
        <f t="shared" si="258"/>
      </c>
      <c r="L566" s="21">
        <f t="shared" si="258"/>
      </c>
      <c r="M566" s="21">
        <f t="shared" si="258"/>
      </c>
      <c r="N566" s="21">
        <f t="shared" si="258"/>
      </c>
      <c r="O566" s="21">
        <f t="shared" si="258"/>
      </c>
      <c r="P566" s="17">
        <f t="shared" si="258"/>
      </c>
    </row>
    <row r="567" spans="1:16" ht="13.5">
      <c r="A567" s="12">
        <v>40721</v>
      </c>
      <c r="B567" s="13">
        <v>7</v>
      </c>
      <c r="C567" s="6">
        <v>13</v>
      </c>
      <c r="D567" s="6">
        <v>17</v>
      </c>
      <c r="E567" s="6">
        <v>23</v>
      </c>
      <c r="F567" s="6">
        <v>28</v>
      </c>
      <c r="G567" s="7">
        <v>34</v>
      </c>
      <c r="H567" s="16">
        <v>25</v>
      </c>
      <c r="I567" s="23" t="str">
        <f t="shared" si="230"/>
        <v>&lt;a href="http://homepage3.nifty.com/tam2/loto6.htm"&gt;第0567回　抽せん数字 07,13,17,23,28,34　ボーナス数字 25&lt;/a&gt;</v>
      </c>
      <c r="J567" s="18">
        <f aca="true" t="shared" si="259" ref="J567:P567">IF(OR(B567=$B566,B567=$C566,B567=$D566,B567=$E566,B567=$F566,B567=$G566,B567=$H566),B567,"")</f>
        <v>7</v>
      </c>
      <c r="K567" s="21">
        <f t="shared" si="259"/>
      </c>
      <c r="L567" s="21">
        <f t="shared" si="259"/>
        <v>17</v>
      </c>
      <c r="M567" s="21">
        <f t="shared" si="259"/>
      </c>
      <c r="N567" s="21">
        <f t="shared" si="259"/>
      </c>
      <c r="O567" s="21">
        <f t="shared" si="259"/>
      </c>
      <c r="P567" s="17">
        <f t="shared" si="259"/>
      </c>
    </row>
    <row r="568" spans="1:16" ht="13.5">
      <c r="A568" s="12">
        <v>40724</v>
      </c>
      <c r="B568" s="13">
        <v>7</v>
      </c>
      <c r="C568" s="6">
        <v>10</v>
      </c>
      <c r="D568" s="6">
        <v>15</v>
      </c>
      <c r="E568" s="6">
        <v>31</v>
      </c>
      <c r="F568" s="6">
        <v>32</v>
      </c>
      <c r="G568" s="7">
        <v>42</v>
      </c>
      <c r="H568" s="16">
        <v>41</v>
      </c>
      <c r="I568" s="23" t="str">
        <f t="shared" si="230"/>
        <v>&lt;a href="http://homepage3.nifty.com/tam2/loto6.htm"&gt;第0568回　抽せん数字 07,10,15,31,32,42　ボーナス数字 41&lt;/a&gt;</v>
      </c>
      <c r="J568" s="18">
        <f aca="true" t="shared" si="260" ref="J568:P568">IF(OR(B568=$B567,B568=$C567,B568=$D567,B568=$E567,B568=$F567,B568=$G567,B568=$H567),B568,"")</f>
        <v>7</v>
      </c>
      <c r="K568" s="21">
        <f t="shared" si="260"/>
      </c>
      <c r="L568" s="21">
        <f t="shared" si="260"/>
      </c>
      <c r="M568" s="21">
        <f t="shared" si="260"/>
      </c>
      <c r="N568" s="21">
        <f t="shared" si="260"/>
      </c>
      <c r="O568" s="21">
        <f t="shared" si="260"/>
      </c>
      <c r="P568" s="17">
        <f t="shared" si="260"/>
      </c>
    </row>
    <row r="569" spans="1:16" ht="13.5">
      <c r="A569" s="12">
        <v>40728</v>
      </c>
      <c r="B569" s="13">
        <v>4</v>
      </c>
      <c r="C569" s="6">
        <v>19</v>
      </c>
      <c r="D569" s="6">
        <v>21</v>
      </c>
      <c r="E569" s="6">
        <v>25</v>
      </c>
      <c r="F569" s="6">
        <v>28</v>
      </c>
      <c r="G569" s="7">
        <v>40</v>
      </c>
      <c r="H569" s="16">
        <v>38</v>
      </c>
      <c r="I569" s="23" t="str">
        <f t="shared" si="230"/>
        <v>&lt;a href="http://homepage3.nifty.com/tam2/loto6.htm"&gt;第0569回　抽せん数字 04,19,21,25,28,40　ボーナス数字 38&lt;/a&gt;</v>
      </c>
      <c r="J569" s="18">
        <f aca="true" t="shared" si="261" ref="J569:P569">IF(OR(B569=$B568,B569=$C568,B569=$D568,B569=$E568,B569=$F568,B569=$G568,B569=$H568),B569,"")</f>
      </c>
      <c r="K569" s="21">
        <f t="shared" si="261"/>
      </c>
      <c r="L569" s="21">
        <f t="shared" si="261"/>
      </c>
      <c r="M569" s="21">
        <f t="shared" si="261"/>
      </c>
      <c r="N569" s="21">
        <f t="shared" si="261"/>
      </c>
      <c r="O569" s="21">
        <f t="shared" si="261"/>
      </c>
      <c r="P569" s="17">
        <f t="shared" si="261"/>
      </c>
    </row>
    <row r="570" spans="1:16" ht="13.5">
      <c r="A570" s="12">
        <v>40731</v>
      </c>
      <c r="B570" s="13">
        <v>2</v>
      </c>
      <c r="C570" s="6">
        <v>4</v>
      </c>
      <c r="D570" s="6">
        <v>10</v>
      </c>
      <c r="E570" s="6">
        <v>28</v>
      </c>
      <c r="F570" s="6">
        <v>38</v>
      </c>
      <c r="G570" s="7">
        <v>43</v>
      </c>
      <c r="H570" s="16">
        <v>25</v>
      </c>
      <c r="I570" s="23" t="str">
        <f t="shared" si="230"/>
        <v>&lt;a href="http://homepage3.nifty.com/tam2/loto6.htm"&gt;第0570回　抽せん数字 02,04,10,28,38,43　ボーナス数字 25&lt;/a&gt;</v>
      </c>
      <c r="J570" s="18">
        <f aca="true" t="shared" si="262" ref="J570:P570">IF(OR(B570=$B569,B570=$C569,B570=$D569,B570=$E569,B570=$F569,B570=$G569,B570=$H569),B570,"")</f>
      </c>
      <c r="K570" s="21">
        <f t="shared" si="262"/>
        <v>4</v>
      </c>
      <c r="L570" s="21">
        <f t="shared" si="262"/>
      </c>
      <c r="M570" s="21">
        <f t="shared" si="262"/>
        <v>28</v>
      </c>
      <c r="N570" s="21">
        <f t="shared" si="262"/>
        <v>38</v>
      </c>
      <c r="O570" s="21">
        <f t="shared" si="262"/>
      </c>
      <c r="P570" s="17">
        <f t="shared" si="262"/>
        <v>25</v>
      </c>
    </row>
    <row r="571" spans="1:16" ht="13.5">
      <c r="A571" s="12">
        <v>40735</v>
      </c>
      <c r="B571" s="13">
        <v>6</v>
      </c>
      <c r="C571" s="6">
        <v>20</v>
      </c>
      <c r="D571" s="6">
        <v>21</v>
      </c>
      <c r="E571" s="6">
        <v>23</v>
      </c>
      <c r="F571" s="6">
        <v>33</v>
      </c>
      <c r="G571" s="7">
        <v>38</v>
      </c>
      <c r="H571" s="16">
        <v>10</v>
      </c>
      <c r="I571" s="23" t="str">
        <f t="shared" si="230"/>
        <v>&lt;a href="http://homepage3.nifty.com/tam2/loto6.htm"&gt;第0571回　抽せん数字 06,20,21,23,33,38　ボーナス数字 10&lt;/a&gt;</v>
      </c>
      <c r="J571" s="18">
        <f aca="true" t="shared" si="263" ref="J571:P571">IF(OR(B571=$B570,B571=$C570,B571=$D570,B571=$E570,B571=$F570,B571=$G570,B571=$H570),B571,"")</f>
      </c>
      <c r="K571" s="21">
        <f t="shared" si="263"/>
      </c>
      <c r="L571" s="21">
        <f t="shared" si="263"/>
      </c>
      <c r="M571" s="21">
        <f t="shared" si="263"/>
      </c>
      <c r="N571" s="21">
        <f t="shared" si="263"/>
      </c>
      <c r="O571" s="21">
        <f t="shared" si="263"/>
        <v>38</v>
      </c>
      <c r="P571" s="17">
        <f t="shared" si="263"/>
        <v>10</v>
      </c>
    </row>
    <row r="572" spans="1:16" ht="13.5">
      <c r="A572" s="12">
        <v>40738</v>
      </c>
      <c r="B572" s="13">
        <v>10</v>
      </c>
      <c r="C572" s="6">
        <v>12</v>
      </c>
      <c r="D572" s="6">
        <v>18</v>
      </c>
      <c r="E572" s="6">
        <v>38</v>
      </c>
      <c r="F572" s="6">
        <v>42</v>
      </c>
      <c r="G572" s="7">
        <v>43</v>
      </c>
      <c r="H572" s="16">
        <v>40</v>
      </c>
      <c r="I572" s="23" t="str">
        <f t="shared" si="230"/>
        <v>&lt;a href="http://homepage3.nifty.com/tam2/loto6.htm"&gt;第0572回　抽せん数字 10,12,18,38,42,43　ボーナス数字 40&lt;/a&gt;</v>
      </c>
      <c r="J572" s="18">
        <f aca="true" t="shared" si="264" ref="J572:P572">IF(OR(B572=$B571,B572=$C571,B572=$D571,B572=$E571,B572=$F571,B572=$G571,B572=$H571),B572,"")</f>
        <v>10</v>
      </c>
      <c r="K572" s="21">
        <f t="shared" si="264"/>
      </c>
      <c r="L572" s="21">
        <f t="shared" si="264"/>
      </c>
      <c r="M572" s="21">
        <f t="shared" si="264"/>
        <v>38</v>
      </c>
      <c r="N572" s="21">
        <f t="shared" si="264"/>
      </c>
      <c r="O572" s="21">
        <f t="shared" si="264"/>
      </c>
      <c r="P572" s="17">
        <f t="shared" si="264"/>
      </c>
    </row>
    <row r="573" spans="1:16" ht="13.5">
      <c r="A573" s="12">
        <v>40742</v>
      </c>
      <c r="B573" s="13">
        <v>3</v>
      </c>
      <c r="C573" s="6">
        <v>5</v>
      </c>
      <c r="D573" s="6">
        <v>21</v>
      </c>
      <c r="E573" s="6">
        <v>30</v>
      </c>
      <c r="F573" s="6">
        <v>37</v>
      </c>
      <c r="G573" s="7">
        <v>38</v>
      </c>
      <c r="H573" s="16">
        <v>11</v>
      </c>
      <c r="I573" s="23" t="str">
        <f t="shared" si="230"/>
        <v>&lt;a href="http://homepage3.nifty.com/tam2/loto6.htm"&gt;第0573回　抽せん数字 03,05,21,30,37,38　ボーナス数字 11&lt;/a&gt;</v>
      </c>
      <c r="J573" s="18">
        <f aca="true" t="shared" si="265" ref="J573:P573">IF(OR(B573=$B572,B573=$C572,B573=$D572,B573=$E572,B573=$F572,B573=$G572,B573=$H572),B573,"")</f>
      </c>
      <c r="K573" s="21">
        <f t="shared" si="265"/>
      </c>
      <c r="L573" s="21">
        <f t="shared" si="265"/>
      </c>
      <c r="M573" s="21">
        <f t="shared" si="265"/>
      </c>
      <c r="N573" s="21">
        <f t="shared" si="265"/>
      </c>
      <c r="O573" s="21">
        <f t="shared" si="265"/>
        <v>38</v>
      </c>
      <c r="P573" s="17">
        <f t="shared" si="265"/>
      </c>
    </row>
    <row r="574" spans="1:16" ht="13.5">
      <c r="A574" s="12">
        <v>40745</v>
      </c>
      <c r="B574" s="13">
        <v>4</v>
      </c>
      <c r="C574" s="6">
        <v>11</v>
      </c>
      <c r="D574" s="6">
        <v>16</v>
      </c>
      <c r="E574" s="6">
        <v>20</v>
      </c>
      <c r="F574" s="6">
        <v>26</v>
      </c>
      <c r="G574" s="7">
        <v>43</v>
      </c>
      <c r="H574" s="16">
        <v>9</v>
      </c>
      <c r="I574" s="23" t="str">
        <f t="shared" si="230"/>
        <v>&lt;a href="http://homepage3.nifty.com/tam2/loto6.htm"&gt;第0574回　抽せん数字 04,11,16,20,26,43　ボーナス数字 09&lt;/a&gt;</v>
      </c>
      <c r="J574" s="18">
        <f aca="true" t="shared" si="266" ref="J574:P574">IF(OR(B574=$B573,B574=$C573,B574=$D573,B574=$E573,B574=$F573,B574=$G573,B574=$H573),B574,"")</f>
      </c>
      <c r="K574" s="21">
        <f t="shared" si="266"/>
        <v>11</v>
      </c>
      <c r="L574" s="21">
        <f t="shared" si="266"/>
      </c>
      <c r="M574" s="21">
        <f t="shared" si="266"/>
      </c>
      <c r="N574" s="21">
        <f t="shared" si="266"/>
      </c>
      <c r="O574" s="21">
        <f t="shared" si="266"/>
      </c>
      <c r="P574" s="17">
        <f t="shared" si="266"/>
      </c>
    </row>
    <row r="575" spans="1:16" ht="13.5">
      <c r="A575" s="12">
        <v>40749</v>
      </c>
      <c r="B575" s="13">
        <v>4</v>
      </c>
      <c r="C575" s="6">
        <v>11</v>
      </c>
      <c r="D575" s="6">
        <v>17</v>
      </c>
      <c r="E575" s="6">
        <v>21</v>
      </c>
      <c r="F575" s="6">
        <v>23</v>
      </c>
      <c r="G575" s="7">
        <v>30</v>
      </c>
      <c r="H575" s="16">
        <v>18</v>
      </c>
      <c r="I575" s="23" t="str">
        <f t="shared" si="230"/>
        <v>&lt;a href="http://homepage3.nifty.com/tam2/loto6.htm"&gt;第0575回　抽せん数字 04,11,17,21,23,30　ボーナス数字 18&lt;/a&gt;</v>
      </c>
      <c r="J575" s="18">
        <f aca="true" t="shared" si="267" ref="J575:P575">IF(OR(B575=$B574,B575=$C574,B575=$D574,B575=$E574,B575=$F574,B575=$G574,B575=$H574),B575,"")</f>
        <v>4</v>
      </c>
      <c r="K575" s="21">
        <f t="shared" si="267"/>
        <v>11</v>
      </c>
      <c r="L575" s="21">
        <f t="shared" si="267"/>
      </c>
      <c r="M575" s="21">
        <f t="shared" si="267"/>
      </c>
      <c r="N575" s="21">
        <f t="shared" si="267"/>
      </c>
      <c r="O575" s="21">
        <f t="shared" si="267"/>
      </c>
      <c r="P575" s="17">
        <f t="shared" si="267"/>
      </c>
    </row>
    <row r="576" spans="1:16" ht="13.5">
      <c r="A576" s="12">
        <v>40752</v>
      </c>
      <c r="B576" s="13">
        <v>8</v>
      </c>
      <c r="C576" s="6">
        <v>9</v>
      </c>
      <c r="D576" s="6">
        <v>21</v>
      </c>
      <c r="E576" s="6">
        <v>24</v>
      </c>
      <c r="F576" s="6">
        <v>29</v>
      </c>
      <c r="G576" s="7">
        <v>37</v>
      </c>
      <c r="H576" s="16">
        <v>1</v>
      </c>
      <c r="I576" s="23" t="str">
        <f t="shared" si="230"/>
        <v>&lt;a href="http://homepage3.nifty.com/tam2/loto6.htm"&gt;第0576回　抽せん数字 08,09,21,24,29,37　ボーナス数字 01&lt;/a&gt;</v>
      </c>
      <c r="J576" s="18">
        <f aca="true" t="shared" si="268" ref="J576:P576">IF(OR(B576=$B575,B576=$C575,B576=$D575,B576=$E575,B576=$F575,B576=$G575,B576=$H575),B576,"")</f>
      </c>
      <c r="K576" s="21">
        <f t="shared" si="268"/>
      </c>
      <c r="L576" s="21">
        <f t="shared" si="268"/>
        <v>21</v>
      </c>
      <c r="M576" s="21">
        <f t="shared" si="268"/>
      </c>
      <c r="N576" s="21">
        <f t="shared" si="268"/>
      </c>
      <c r="O576" s="21">
        <f t="shared" si="268"/>
      </c>
      <c r="P576" s="17">
        <f t="shared" si="268"/>
      </c>
    </row>
    <row r="577" spans="1:16" ht="13.5">
      <c r="A577" s="12">
        <v>40756</v>
      </c>
      <c r="B577" s="13">
        <v>3</v>
      </c>
      <c r="C577" s="6">
        <v>12</v>
      </c>
      <c r="D577" s="6">
        <v>29</v>
      </c>
      <c r="E577" s="6">
        <v>31</v>
      </c>
      <c r="F577" s="6">
        <v>36</v>
      </c>
      <c r="G577" s="7">
        <v>37</v>
      </c>
      <c r="H577" s="16">
        <v>26</v>
      </c>
      <c r="I577" s="23" t="str">
        <f t="shared" si="230"/>
        <v>&lt;a href="http://homepage3.nifty.com/tam2/loto6.htm"&gt;第0577回　抽せん数字 03,12,29,31,36,37　ボーナス数字 26&lt;/a&gt;</v>
      </c>
      <c r="J577" s="18">
        <f aca="true" t="shared" si="269" ref="J577:P577">IF(OR(B577=$B576,B577=$C576,B577=$D576,B577=$E576,B577=$F576,B577=$G576,B577=$H576),B577,"")</f>
      </c>
      <c r="K577" s="21">
        <f t="shared" si="269"/>
      </c>
      <c r="L577" s="21">
        <f t="shared" si="269"/>
        <v>29</v>
      </c>
      <c r="M577" s="21">
        <f t="shared" si="269"/>
      </c>
      <c r="N577" s="21">
        <f t="shared" si="269"/>
      </c>
      <c r="O577" s="21">
        <f t="shared" si="269"/>
        <v>37</v>
      </c>
      <c r="P577" s="17">
        <f t="shared" si="269"/>
      </c>
    </row>
    <row r="578" spans="1:16" ht="13.5">
      <c r="A578" s="12">
        <v>40759</v>
      </c>
      <c r="B578" s="13">
        <v>16</v>
      </c>
      <c r="C578" s="6">
        <v>22</v>
      </c>
      <c r="D578" s="6">
        <v>23</v>
      </c>
      <c r="E578" s="6">
        <v>27</v>
      </c>
      <c r="F578" s="6">
        <v>33</v>
      </c>
      <c r="G578" s="7">
        <v>37</v>
      </c>
      <c r="H578" s="16">
        <v>36</v>
      </c>
      <c r="I578" s="23" t="str">
        <f t="shared" si="230"/>
        <v>&lt;a href="http://homepage3.nifty.com/tam2/loto6.htm"&gt;第0578回　抽せん数字 16,22,23,27,33,37　ボーナス数字 36&lt;/a&gt;</v>
      </c>
      <c r="J578" s="18">
        <f aca="true" t="shared" si="270" ref="J578:P578">IF(OR(B578=$B577,B578=$C577,B578=$D577,B578=$E577,B578=$F577,B578=$G577,B578=$H577),B578,"")</f>
      </c>
      <c r="K578" s="21">
        <f t="shared" si="270"/>
      </c>
      <c r="L578" s="21">
        <f t="shared" si="270"/>
      </c>
      <c r="M578" s="21">
        <f t="shared" si="270"/>
      </c>
      <c r="N578" s="21">
        <f t="shared" si="270"/>
      </c>
      <c r="O578" s="21">
        <f t="shared" si="270"/>
        <v>37</v>
      </c>
      <c r="P578" s="17">
        <f t="shared" si="270"/>
        <v>36</v>
      </c>
    </row>
    <row r="579" spans="1:16" ht="13.5">
      <c r="A579" s="12">
        <v>40763</v>
      </c>
      <c r="B579" s="13">
        <v>6</v>
      </c>
      <c r="C579" s="6">
        <v>8</v>
      </c>
      <c r="D579" s="6">
        <v>17</v>
      </c>
      <c r="E579" s="6">
        <v>19</v>
      </c>
      <c r="F579" s="6">
        <v>23</v>
      </c>
      <c r="G579" s="7">
        <v>42</v>
      </c>
      <c r="H579" s="16">
        <v>32</v>
      </c>
      <c r="I579" s="23" t="str">
        <f t="shared" si="230"/>
        <v>&lt;a href="http://homepage3.nifty.com/tam2/loto6.htm"&gt;第0579回　抽せん数字 06,08,17,19,23,42　ボーナス数字 32&lt;/a&gt;</v>
      </c>
      <c r="J579" s="18">
        <f aca="true" t="shared" si="271" ref="J579:P579">IF(OR(B579=$B578,B579=$C578,B579=$D578,B579=$E578,B579=$F578,B579=$G578,B579=$H578),B579,"")</f>
      </c>
      <c r="K579" s="21">
        <f t="shared" si="271"/>
      </c>
      <c r="L579" s="21">
        <f t="shared" si="271"/>
      </c>
      <c r="M579" s="21">
        <f t="shared" si="271"/>
      </c>
      <c r="N579" s="21">
        <f t="shared" si="271"/>
        <v>23</v>
      </c>
      <c r="O579" s="21">
        <f t="shared" si="271"/>
      </c>
      <c r="P579" s="17">
        <f t="shared" si="271"/>
      </c>
    </row>
    <row r="580" spans="1:16" ht="13.5">
      <c r="A580" s="12">
        <v>40766</v>
      </c>
      <c r="B580" s="13">
        <v>12</v>
      </c>
      <c r="C580" s="6">
        <v>15</v>
      </c>
      <c r="D580" s="6">
        <v>17</v>
      </c>
      <c r="E580" s="6">
        <v>25</v>
      </c>
      <c r="F580" s="6">
        <v>35</v>
      </c>
      <c r="G580" s="7">
        <v>43</v>
      </c>
      <c r="H580" s="16">
        <v>32</v>
      </c>
      <c r="I580" s="23" t="str">
        <f t="shared" si="230"/>
        <v>&lt;a href="http://homepage3.nifty.com/tam2/loto6.htm"&gt;第0580回　抽せん数字 12,15,17,25,35,43　ボーナス数字 32&lt;/a&gt;</v>
      </c>
      <c r="J580" s="18">
        <f aca="true" t="shared" si="272" ref="J580:P580">IF(OR(B580=$B579,B580=$C579,B580=$D579,B580=$E579,B580=$F579,B580=$G579,B580=$H579),B580,"")</f>
      </c>
      <c r="K580" s="21">
        <f t="shared" si="272"/>
      </c>
      <c r="L580" s="21">
        <f t="shared" si="272"/>
        <v>17</v>
      </c>
      <c r="M580" s="21">
        <f t="shared" si="272"/>
      </c>
      <c r="N580" s="21">
        <f t="shared" si="272"/>
      </c>
      <c r="O580" s="21">
        <f t="shared" si="272"/>
      </c>
      <c r="P580" s="17">
        <f t="shared" si="272"/>
        <v>32</v>
      </c>
    </row>
    <row r="581" spans="1:16" ht="13.5">
      <c r="A581" s="12">
        <v>40770</v>
      </c>
      <c r="B581" s="13">
        <v>5</v>
      </c>
      <c r="C581" s="6">
        <v>22</v>
      </c>
      <c r="D581" s="6">
        <v>28</v>
      </c>
      <c r="E581" s="6">
        <v>29</v>
      </c>
      <c r="F581" s="6">
        <v>35</v>
      </c>
      <c r="G581" s="7">
        <v>39</v>
      </c>
      <c r="H581" s="16">
        <v>21</v>
      </c>
      <c r="I581" s="23" t="str">
        <f t="shared" si="230"/>
        <v>&lt;a href="http://homepage3.nifty.com/tam2/loto6.htm"&gt;第0581回　抽せん数字 05,22,28,29,35,39　ボーナス数字 21&lt;/a&gt;</v>
      </c>
      <c r="J581" s="18">
        <f aca="true" t="shared" si="273" ref="J581:P581">IF(OR(B581=$B580,B581=$C580,B581=$D580,B581=$E580,B581=$F580,B581=$G580,B581=$H580),B581,"")</f>
      </c>
      <c r="K581" s="21">
        <f t="shared" si="273"/>
      </c>
      <c r="L581" s="21">
        <f t="shared" si="273"/>
      </c>
      <c r="M581" s="21">
        <f t="shared" si="273"/>
      </c>
      <c r="N581" s="21">
        <f t="shared" si="273"/>
        <v>35</v>
      </c>
      <c r="O581" s="21">
        <f t="shared" si="273"/>
      </c>
      <c r="P581" s="17">
        <f t="shared" si="273"/>
      </c>
    </row>
    <row r="582" spans="1:16" ht="13.5">
      <c r="A582" s="12">
        <v>40773</v>
      </c>
      <c r="B582" s="13">
        <v>7</v>
      </c>
      <c r="C582" s="6">
        <v>10</v>
      </c>
      <c r="D582" s="6">
        <v>14</v>
      </c>
      <c r="E582" s="6">
        <v>25</v>
      </c>
      <c r="F582" s="6">
        <v>32</v>
      </c>
      <c r="G582" s="7">
        <v>38</v>
      </c>
      <c r="H582" s="16">
        <v>13</v>
      </c>
      <c r="I582" s="23" t="str">
        <f t="shared" si="230"/>
        <v>&lt;a href="http://homepage3.nifty.com/tam2/loto6.htm"&gt;第0582回　抽せん数字 07,10,14,25,32,38　ボーナス数字 13&lt;/a&gt;</v>
      </c>
      <c r="J582" s="18">
        <f aca="true" t="shared" si="274" ref="J582:P582">IF(OR(B582=$B581,B582=$C581,B582=$D581,B582=$E581,B582=$F581,B582=$G581,B582=$H581),B582,"")</f>
      </c>
      <c r="K582" s="21">
        <f t="shared" si="274"/>
      </c>
      <c r="L582" s="21">
        <f t="shared" si="274"/>
      </c>
      <c r="M582" s="21">
        <f t="shared" si="274"/>
      </c>
      <c r="N582" s="21">
        <f t="shared" si="274"/>
      </c>
      <c r="O582" s="21">
        <f t="shared" si="274"/>
      </c>
      <c r="P582" s="17">
        <f t="shared" si="274"/>
      </c>
    </row>
    <row r="583" spans="1:16" ht="13.5">
      <c r="A583" s="12">
        <v>40777</v>
      </c>
      <c r="B583" s="13">
        <v>2</v>
      </c>
      <c r="C583" s="6">
        <v>12</v>
      </c>
      <c r="D583" s="6">
        <v>17</v>
      </c>
      <c r="E583" s="6">
        <v>18</v>
      </c>
      <c r="F583" s="6">
        <v>40</v>
      </c>
      <c r="G583" s="7">
        <v>43</v>
      </c>
      <c r="H583" s="16">
        <v>16</v>
      </c>
      <c r="I583" s="23" t="str">
        <f t="shared" si="230"/>
        <v>&lt;a href="http://homepage3.nifty.com/tam2/loto6.htm"&gt;第0583回　抽せん数字 02,12,17,18,40,43　ボーナス数字 16&lt;/a&gt;</v>
      </c>
      <c r="J583" s="18">
        <f aca="true" t="shared" si="275" ref="J583:P583">IF(OR(B583=$B582,B583=$C582,B583=$D582,B583=$E582,B583=$F582,B583=$G582,B583=$H582),B583,"")</f>
      </c>
      <c r="K583" s="21">
        <f t="shared" si="275"/>
      </c>
      <c r="L583" s="21">
        <f t="shared" si="275"/>
      </c>
      <c r="M583" s="21">
        <f t="shared" si="275"/>
      </c>
      <c r="N583" s="21">
        <f t="shared" si="275"/>
      </c>
      <c r="O583" s="21">
        <f t="shared" si="275"/>
      </c>
      <c r="P583" s="17">
        <f t="shared" si="275"/>
      </c>
    </row>
    <row r="584" spans="1:16" ht="13.5">
      <c r="A584" s="12">
        <v>40780</v>
      </c>
      <c r="B584" s="13">
        <v>10</v>
      </c>
      <c r="C584" s="6">
        <v>11</v>
      </c>
      <c r="D584" s="6">
        <v>24</v>
      </c>
      <c r="E584" s="6">
        <v>26</v>
      </c>
      <c r="F584" s="6">
        <v>37</v>
      </c>
      <c r="G584" s="7">
        <v>38</v>
      </c>
      <c r="H584" s="16">
        <v>21</v>
      </c>
      <c r="I584" s="23" t="str">
        <f t="shared" si="230"/>
        <v>&lt;a href="http://homepage3.nifty.com/tam2/loto6.htm"&gt;第0584回　抽せん数字 10,11,24,26,37,38　ボーナス数字 21&lt;/a&gt;</v>
      </c>
      <c r="J584" s="18">
        <f aca="true" t="shared" si="276" ref="J584:P584">IF(OR(B584=$B583,B584=$C583,B584=$D583,B584=$E583,B584=$F583,B584=$G583,B584=$H583),B584,"")</f>
      </c>
      <c r="K584" s="21">
        <f t="shared" si="276"/>
      </c>
      <c r="L584" s="21">
        <f t="shared" si="276"/>
      </c>
      <c r="M584" s="21">
        <f t="shared" si="276"/>
      </c>
      <c r="N584" s="21">
        <f t="shared" si="276"/>
      </c>
      <c r="O584" s="21">
        <f t="shared" si="276"/>
      </c>
      <c r="P584" s="17">
        <f t="shared" si="276"/>
      </c>
    </row>
    <row r="585" spans="1:16" ht="13.5">
      <c r="A585" s="12">
        <v>40784</v>
      </c>
      <c r="B585" s="13">
        <v>1</v>
      </c>
      <c r="C585" s="6">
        <v>28</v>
      </c>
      <c r="D585" s="6">
        <v>32</v>
      </c>
      <c r="E585" s="6">
        <v>34</v>
      </c>
      <c r="F585" s="6">
        <v>41</v>
      </c>
      <c r="G585" s="7">
        <v>42</v>
      </c>
      <c r="H585" s="16">
        <v>22</v>
      </c>
      <c r="I585" s="23" t="str">
        <f t="shared" si="230"/>
        <v>&lt;a href="http://homepage3.nifty.com/tam2/loto6.htm"&gt;第0585回　抽せん数字 01,28,32,34,41,42　ボーナス数字 22&lt;/a&gt;</v>
      </c>
      <c r="J585" s="18">
        <f aca="true" t="shared" si="277" ref="J585:P585">IF(OR(B585=$B584,B585=$C584,B585=$D584,B585=$E584,B585=$F584,B585=$G584,B585=$H584),B585,"")</f>
      </c>
      <c r="K585" s="21">
        <f t="shared" si="277"/>
      </c>
      <c r="L585" s="21">
        <f t="shared" si="277"/>
      </c>
      <c r="M585" s="21">
        <f t="shared" si="277"/>
      </c>
      <c r="N585" s="21">
        <f t="shared" si="277"/>
      </c>
      <c r="O585" s="21">
        <f t="shared" si="277"/>
      </c>
      <c r="P585" s="17">
        <f t="shared" si="277"/>
      </c>
    </row>
    <row r="586" spans="1:16" ht="13.5">
      <c r="A586" s="12">
        <v>40787</v>
      </c>
      <c r="B586" s="13">
        <v>6</v>
      </c>
      <c r="C586" s="6">
        <v>7</v>
      </c>
      <c r="D586" s="6">
        <v>10</v>
      </c>
      <c r="E586" s="6">
        <v>23</v>
      </c>
      <c r="F586" s="6">
        <v>36</v>
      </c>
      <c r="G586" s="7">
        <v>42</v>
      </c>
      <c r="H586" s="16">
        <v>11</v>
      </c>
      <c r="I586" s="23" t="str">
        <f t="shared" si="230"/>
        <v>&lt;a href="http://homepage3.nifty.com/tam2/loto6.htm"&gt;第0586回　抽せん数字 06,07,10,23,36,42　ボーナス数字 11&lt;/a&gt;</v>
      </c>
      <c r="J586" s="18">
        <f aca="true" t="shared" si="278" ref="J586:P586">IF(OR(B586=$B585,B586=$C585,B586=$D585,B586=$E585,B586=$F585,B586=$G585,B586=$H585),B586,"")</f>
      </c>
      <c r="K586" s="21">
        <f t="shared" si="278"/>
      </c>
      <c r="L586" s="21">
        <f t="shared" si="278"/>
      </c>
      <c r="M586" s="21">
        <f t="shared" si="278"/>
      </c>
      <c r="N586" s="21">
        <f t="shared" si="278"/>
      </c>
      <c r="O586" s="21">
        <f t="shared" si="278"/>
        <v>42</v>
      </c>
      <c r="P586" s="17">
        <f t="shared" si="278"/>
      </c>
    </row>
    <row r="587" spans="1:16" ht="13.5">
      <c r="A587" s="12">
        <v>40791</v>
      </c>
      <c r="B587" s="13">
        <v>10</v>
      </c>
      <c r="C587" s="6">
        <v>12</v>
      </c>
      <c r="D587" s="6">
        <v>18</v>
      </c>
      <c r="E587" s="6">
        <v>27</v>
      </c>
      <c r="F587" s="6">
        <v>33</v>
      </c>
      <c r="G587" s="7">
        <v>40</v>
      </c>
      <c r="H587" s="16">
        <v>42</v>
      </c>
      <c r="I587" s="23" t="str">
        <f t="shared" si="230"/>
        <v>&lt;a href="http://homepage3.nifty.com/tam2/loto6.htm"&gt;第0587回　抽せん数字 10,12,18,27,33,40　ボーナス数字 42&lt;/a&gt;</v>
      </c>
      <c r="J587" s="18">
        <f aca="true" t="shared" si="279" ref="J587:P587">IF(OR(B587=$B586,B587=$C586,B587=$D586,B587=$E586,B587=$F586,B587=$G586,B587=$H586),B587,"")</f>
        <v>10</v>
      </c>
      <c r="K587" s="21">
        <f t="shared" si="279"/>
      </c>
      <c r="L587" s="21">
        <f t="shared" si="279"/>
      </c>
      <c r="M587" s="21">
        <f t="shared" si="279"/>
      </c>
      <c r="N587" s="21">
        <f t="shared" si="279"/>
      </c>
      <c r="O587" s="21">
        <f t="shared" si="279"/>
      </c>
      <c r="P587" s="17">
        <f t="shared" si="279"/>
        <v>42</v>
      </c>
    </row>
    <row r="588" spans="1:16" ht="13.5">
      <c r="A588" s="12">
        <v>40794</v>
      </c>
      <c r="B588" s="13">
        <v>8</v>
      </c>
      <c r="C588" s="6">
        <v>13</v>
      </c>
      <c r="D588" s="6">
        <v>18</v>
      </c>
      <c r="E588" s="6">
        <v>33</v>
      </c>
      <c r="F588" s="6">
        <v>34</v>
      </c>
      <c r="G588" s="7">
        <v>36</v>
      </c>
      <c r="H588" s="16">
        <v>23</v>
      </c>
      <c r="I588" s="23" t="str">
        <f t="shared" si="230"/>
        <v>&lt;a href="http://homepage3.nifty.com/tam2/loto6.htm"&gt;第0588回　抽せん数字 08,13,18,33,34,36　ボーナス数字 23&lt;/a&gt;</v>
      </c>
      <c r="J588" s="18">
        <f aca="true" t="shared" si="280" ref="J588:P588">IF(OR(B588=$B587,B588=$C587,B588=$D587,B588=$E587,B588=$F587,B588=$G587,B588=$H587),B588,"")</f>
      </c>
      <c r="K588" s="21">
        <f t="shared" si="280"/>
      </c>
      <c r="L588" s="21">
        <f t="shared" si="280"/>
        <v>18</v>
      </c>
      <c r="M588" s="21">
        <f t="shared" si="280"/>
        <v>33</v>
      </c>
      <c r="N588" s="21">
        <f t="shared" si="280"/>
      </c>
      <c r="O588" s="21">
        <f t="shared" si="280"/>
      </c>
      <c r="P588" s="17">
        <f t="shared" si="280"/>
      </c>
    </row>
    <row r="589" spans="1:16" ht="13.5">
      <c r="A589" s="12">
        <v>40798</v>
      </c>
      <c r="B589" s="13">
        <v>1</v>
      </c>
      <c r="C589" s="6">
        <v>9</v>
      </c>
      <c r="D589" s="6">
        <v>10</v>
      </c>
      <c r="E589" s="6">
        <v>28</v>
      </c>
      <c r="F589" s="6">
        <v>41</v>
      </c>
      <c r="G589" s="7">
        <v>42</v>
      </c>
      <c r="H589" s="16">
        <v>33</v>
      </c>
      <c r="I589" s="23" t="str">
        <f t="shared" si="230"/>
        <v>&lt;a href="http://homepage3.nifty.com/tam2/loto6.htm"&gt;第0589回　抽せん数字 01,09,10,28,41,42　ボーナス数字 33&lt;/a&gt;</v>
      </c>
      <c r="J589" s="18">
        <f aca="true" t="shared" si="281" ref="J589:P589">IF(OR(B589=$B588,B589=$C588,B589=$D588,B589=$E588,B589=$F588,B589=$G588,B589=$H588),B589,"")</f>
      </c>
      <c r="K589" s="21">
        <f t="shared" si="281"/>
      </c>
      <c r="L589" s="21">
        <f t="shared" si="281"/>
      </c>
      <c r="M589" s="21">
        <f t="shared" si="281"/>
      </c>
      <c r="N589" s="21">
        <f t="shared" si="281"/>
      </c>
      <c r="O589" s="21">
        <f t="shared" si="281"/>
      </c>
      <c r="P589" s="17">
        <f t="shared" si="281"/>
        <v>33</v>
      </c>
    </row>
    <row r="590" spans="1:16" ht="13.5">
      <c r="A590" s="12">
        <v>40801</v>
      </c>
      <c r="B590" s="13">
        <v>20</v>
      </c>
      <c r="C590" s="6">
        <v>24</v>
      </c>
      <c r="D590" s="6">
        <v>25</v>
      </c>
      <c r="E590" s="6">
        <v>27</v>
      </c>
      <c r="F590" s="6">
        <v>32</v>
      </c>
      <c r="G590" s="7">
        <v>37</v>
      </c>
      <c r="H590" s="16">
        <v>2</v>
      </c>
      <c r="I590" s="23" t="str">
        <f t="shared" si="230"/>
        <v>&lt;a href="http://homepage3.nifty.com/tam2/loto6.htm"&gt;第0590回　抽せん数字 20,24,25,27,32,37　ボーナス数字 02&lt;/a&gt;</v>
      </c>
      <c r="J590" s="18">
        <f aca="true" t="shared" si="282" ref="J590:P590">IF(OR(B590=$B589,B590=$C589,B590=$D589,B590=$E589,B590=$F589,B590=$G589,B590=$H589),B590,"")</f>
      </c>
      <c r="K590" s="21">
        <f t="shared" si="282"/>
      </c>
      <c r="L590" s="21">
        <f t="shared" si="282"/>
      </c>
      <c r="M590" s="21">
        <f t="shared" si="282"/>
      </c>
      <c r="N590" s="21">
        <f t="shared" si="282"/>
      </c>
      <c r="O590" s="21">
        <f t="shared" si="282"/>
      </c>
      <c r="P590" s="17">
        <f t="shared" si="282"/>
      </c>
    </row>
    <row r="591" spans="1:16" ht="13.5">
      <c r="A591" s="12">
        <v>40805</v>
      </c>
      <c r="B591" s="13">
        <v>1</v>
      </c>
      <c r="C591" s="6">
        <v>13</v>
      </c>
      <c r="D591" s="6">
        <v>16</v>
      </c>
      <c r="E591" s="6">
        <v>22</v>
      </c>
      <c r="F591" s="6">
        <v>27</v>
      </c>
      <c r="G591" s="7">
        <v>33</v>
      </c>
      <c r="H591" s="16">
        <v>5</v>
      </c>
      <c r="I591" s="23" t="str">
        <f t="shared" si="230"/>
        <v>&lt;a href="http://homepage3.nifty.com/tam2/loto6.htm"&gt;第0591回　抽せん数字 01,13,16,22,27,33　ボーナス数字 05&lt;/a&gt;</v>
      </c>
      <c r="J591" s="18">
        <f aca="true" t="shared" si="283" ref="J591:P591">IF(OR(B591=$B590,B591=$C590,B591=$D590,B591=$E590,B591=$F590,B591=$G590,B591=$H590),B591,"")</f>
      </c>
      <c r="K591" s="21">
        <f t="shared" si="283"/>
      </c>
      <c r="L591" s="21">
        <f t="shared" si="283"/>
      </c>
      <c r="M591" s="21">
        <f t="shared" si="283"/>
      </c>
      <c r="N591" s="21">
        <f t="shared" si="283"/>
        <v>27</v>
      </c>
      <c r="O591" s="21">
        <f t="shared" si="283"/>
      </c>
      <c r="P591" s="17">
        <f t="shared" si="283"/>
      </c>
    </row>
    <row r="592" spans="1:16" ht="13.5">
      <c r="A592" s="12">
        <v>40808</v>
      </c>
      <c r="B592" s="13">
        <v>12</v>
      </c>
      <c r="C592" s="6">
        <v>14</v>
      </c>
      <c r="D592" s="6">
        <v>22</v>
      </c>
      <c r="E592" s="6">
        <v>23</v>
      </c>
      <c r="F592" s="6">
        <v>34</v>
      </c>
      <c r="G592" s="7">
        <v>41</v>
      </c>
      <c r="H592" s="16">
        <v>36</v>
      </c>
      <c r="I592" s="23" t="str">
        <f t="shared" si="230"/>
        <v>&lt;a href="http://homepage3.nifty.com/tam2/loto6.htm"&gt;第0592回　抽せん数字 12,14,22,23,34,41　ボーナス数字 36&lt;/a&gt;</v>
      </c>
      <c r="J592" s="18">
        <f aca="true" t="shared" si="284" ref="J592:P592">IF(OR(B592=$B591,B592=$C591,B592=$D591,B592=$E591,B592=$F591,B592=$G591,B592=$H591),B592,"")</f>
      </c>
      <c r="K592" s="21">
        <f t="shared" si="284"/>
      </c>
      <c r="L592" s="21">
        <f t="shared" si="284"/>
        <v>22</v>
      </c>
      <c r="M592" s="21">
        <f t="shared" si="284"/>
      </c>
      <c r="N592" s="21">
        <f t="shared" si="284"/>
      </c>
      <c r="O592" s="21">
        <f t="shared" si="284"/>
      </c>
      <c r="P592" s="17">
        <f t="shared" si="284"/>
      </c>
    </row>
    <row r="593" spans="1:16" ht="13.5">
      <c r="A593" s="12">
        <v>40812</v>
      </c>
      <c r="B593" s="13">
        <v>2</v>
      </c>
      <c r="C593" s="6">
        <v>10</v>
      </c>
      <c r="D593" s="6">
        <v>16</v>
      </c>
      <c r="E593" s="6">
        <v>26</v>
      </c>
      <c r="F593" s="6">
        <v>29</v>
      </c>
      <c r="G593" s="7">
        <v>30</v>
      </c>
      <c r="H593" s="16">
        <v>4</v>
      </c>
      <c r="I593" s="23" t="str">
        <f t="shared" si="230"/>
        <v>&lt;a href="http://homepage3.nifty.com/tam2/loto6.htm"&gt;第0593回　抽せん数字 02,10,16,26,29,30　ボーナス数字 04&lt;/a&gt;</v>
      </c>
      <c r="J593" s="18">
        <f aca="true" t="shared" si="285" ref="J593:P593">IF(OR(B593=$B592,B593=$C592,B593=$D592,B593=$E592,B593=$F592,B593=$G592,B593=$H592),B593,"")</f>
      </c>
      <c r="K593" s="21">
        <f t="shared" si="285"/>
      </c>
      <c r="L593" s="21">
        <f t="shared" si="285"/>
      </c>
      <c r="M593" s="21">
        <f t="shared" si="285"/>
      </c>
      <c r="N593" s="21">
        <f t="shared" si="285"/>
      </c>
      <c r="O593" s="21">
        <f t="shared" si="285"/>
      </c>
      <c r="P593" s="17">
        <f t="shared" si="285"/>
      </c>
    </row>
    <row r="594" spans="1:16" ht="13.5">
      <c r="A594" s="12">
        <v>40815</v>
      </c>
      <c r="B594" s="13">
        <v>4</v>
      </c>
      <c r="C594" s="6">
        <v>5</v>
      </c>
      <c r="D594" s="6">
        <v>15</v>
      </c>
      <c r="E594" s="6">
        <v>30</v>
      </c>
      <c r="F594" s="6">
        <v>34</v>
      </c>
      <c r="G594" s="7">
        <v>38</v>
      </c>
      <c r="H594" s="16">
        <v>2</v>
      </c>
      <c r="I594" s="23" t="str">
        <f t="shared" si="230"/>
        <v>&lt;a href="http://homepage3.nifty.com/tam2/loto6.htm"&gt;第0594回　抽せん数字 04,05,15,30,34,38　ボーナス数字 02&lt;/a&gt;</v>
      </c>
      <c r="J594" s="18">
        <f aca="true" t="shared" si="286" ref="J594:P594">IF(OR(B594=$B593,B594=$C593,B594=$D593,B594=$E593,B594=$F593,B594=$G593,B594=$H593),B594,"")</f>
        <v>4</v>
      </c>
      <c r="K594" s="21">
        <f t="shared" si="286"/>
      </c>
      <c r="L594" s="21">
        <f t="shared" si="286"/>
      </c>
      <c r="M594" s="21">
        <f t="shared" si="286"/>
        <v>30</v>
      </c>
      <c r="N594" s="21">
        <f t="shared" si="286"/>
      </c>
      <c r="O594" s="21">
        <f t="shared" si="286"/>
      </c>
      <c r="P594" s="17">
        <f t="shared" si="286"/>
        <v>2</v>
      </c>
    </row>
    <row r="595" spans="1:16" ht="13.5">
      <c r="A595" s="12">
        <v>40819</v>
      </c>
      <c r="B595" s="13">
        <v>1</v>
      </c>
      <c r="C595" s="6">
        <v>5</v>
      </c>
      <c r="D595" s="6">
        <v>15</v>
      </c>
      <c r="E595" s="6">
        <v>22</v>
      </c>
      <c r="F595" s="6">
        <v>39</v>
      </c>
      <c r="G595" s="7">
        <v>40</v>
      </c>
      <c r="H595" s="16">
        <v>27</v>
      </c>
      <c r="I595" s="23" t="str">
        <f t="shared" si="230"/>
        <v>&lt;a href="http://homepage3.nifty.com/tam2/loto6.htm"&gt;第0595回　抽せん数字 01,05,15,22,39,40　ボーナス数字 27&lt;/a&gt;</v>
      </c>
      <c r="J595" s="18">
        <f aca="true" t="shared" si="287" ref="J595:P595">IF(OR(B595=$B594,B595=$C594,B595=$D594,B595=$E594,B595=$F594,B595=$G594,B595=$H594),B595,"")</f>
      </c>
      <c r="K595" s="21">
        <f t="shared" si="287"/>
        <v>5</v>
      </c>
      <c r="L595" s="21">
        <f t="shared" si="287"/>
        <v>15</v>
      </c>
      <c r="M595" s="21">
        <f t="shared" si="287"/>
      </c>
      <c r="N595" s="21">
        <f t="shared" si="287"/>
      </c>
      <c r="O595" s="21">
        <f t="shared" si="287"/>
      </c>
      <c r="P595" s="17">
        <f t="shared" si="287"/>
      </c>
    </row>
    <row r="596" spans="1:16" ht="13.5">
      <c r="A596" s="12">
        <v>40822</v>
      </c>
      <c r="B596" s="13">
        <v>2</v>
      </c>
      <c r="C596" s="6">
        <v>13</v>
      </c>
      <c r="D596" s="6">
        <v>17</v>
      </c>
      <c r="E596" s="6">
        <v>24</v>
      </c>
      <c r="F596" s="6">
        <v>29</v>
      </c>
      <c r="G596" s="7">
        <v>34</v>
      </c>
      <c r="H596" s="16">
        <v>12</v>
      </c>
      <c r="I596" s="23" t="str">
        <f t="shared" si="230"/>
        <v>&lt;a href="http://homepage3.nifty.com/tam2/loto6.htm"&gt;第0596回　抽せん数字 02,13,17,24,29,34　ボーナス数字 12&lt;/a&gt;</v>
      </c>
      <c r="J596" s="18">
        <f aca="true" t="shared" si="288" ref="J596:P596">IF(OR(B596=$B595,B596=$C595,B596=$D595,B596=$E595,B596=$F595,B596=$G595,B596=$H595),B596,"")</f>
      </c>
      <c r="K596" s="21">
        <f t="shared" si="288"/>
      </c>
      <c r="L596" s="21">
        <f t="shared" si="288"/>
      </c>
      <c r="M596" s="21">
        <f t="shared" si="288"/>
      </c>
      <c r="N596" s="21">
        <f t="shared" si="288"/>
      </c>
      <c r="O596" s="21">
        <f t="shared" si="288"/>
      </c>
      <c r="P596" s="17">
        <f t="shared" si="288"/>
      </c>
    </row>
    <row r="597" spans="1:16" ht="13.5">
      <c r="A597" s="12">
        <v>40826</v>
      </c>
      <c r="B597" s="13">
        <v>3</v>
      </c>
      <c r="C597" s="6">
        <v>4</v>
      </c>
      <c r="D597" s="6">
        <v>7</v>
      </c>
      <c r="E597" s="6">
        <v>13</v>
      </c>
      <c r="F597" s="6">
        <v>16</v>
      </c>
      <c r="G597" s="7">
        <v>23</v>
      </c>
      <c r="H597" s="16">
        <v>1</v>
      </c>
      <c r="I597" s="23" t="str">
        <f t="shared" si="230"/>
        <v>&lt;a href="http://homepage3.nifty.com/tam2/loto6.htm"&gt;第0597回　抽せん数字 03,04,07,13,16,23　ボーナス数字 01&lt;/a&gt;</v>
      </c>
      <c r="J597" s="18">
        <f aca="true" t="shared" si="289" ref="J597:P597">IF(OR(B597=$B596,B597=$C596,B597=$D596,B597=$E596,B597=$F596,B597=$G596,B597=$H596),B597,"")</f>
      </c>
      <c r="K597" s="21">
        <f t="shared" si="289"/>
      </c>
      <c r="L597" s="21">
        <f t="shared" si="289"/>
      </c>
      <c r="M597" s="21">
        <f t="shared" si="289"/>
        <v>13</v>
      </c>
      <c r="N597" s="21">
        <f t="shared" si="289"/>
      </c>
      <c r="O597" s="21">
        <f t="shared" si="289"/>
      </c>
      <c r="P597" s="17">
        <f t="shared" si="289"/>
      </c>
    </row>
    <row r="598" spans="1:16" ht="13.5">
      <c r="A598" s="12">
        <v>40829</v>
      </c>
      <c r="B598" s="13">
        <v>6</v>
      </c>
      <c r="C598" s="6">
        <v>10</v>
      </c>
      <c r="D598" s="6">
        <v>15</v>
      </c>
      <c r="E598" s="6">
        <v>21</v>
      </c>
      <c r="F598" s="6">
        <v>36</v>
      </c>
      <c r="G598" s="7">
        <v>41</v>
      </c>
      <c r="H598" s="16">
        <v>40</v>
      </c>
      <c r="I598" s="23" t="str">
        <f t="shared" si="230"/>
        <v>&lt;a href="http://homepage3.nifty.com/tam2/loto6.htm"&gt;第0598回　抽せん数字 06,10,15,21,36,41　ボーナス数字 40&lt;/a&gt;</v>
      </c>
      <c r="J598" s="18">
        <f aca="true" t="shared" si="290" ref="J598:P598">IF(OR(B598=$B597,B598=$C597,B598=$D597,B598=$E597,B598=$F597,B598=$G597,B598=$H597),B598,"")</f>
      </c>
      <c r="K598" s="21">
        <f t="shared" si="290"/>
      </c>
      <c r="L598" s="21">
        <f t="shared" si="290"/>
      </c>
      <c r="M598" s="21">
        <f t="shared" si="290"/>
      </c>
      <c r="N598" s="21">
        <f t="shared" si="290"/>
      </c>
      <c r="O598" s="21">
        <f t="shared" si="290"/>
      </c>
      <c r="P598" s="17">
        <f t="shared" si="290"/>
      </c>
    </row>
    <row r="599" spans="1:16" ht="13.5">
      <c r="A599" s="12">
        <v>40833</v>
      </c>
      <c r="B599" s="13">
        <v>1</v>
      </c>
      <c r="C599" s="6">
        <v>2</v>
      </c>
      <c r="D599" s="6">
        <v>8</v>
      </c>
      <c r="E599" s="6">
        <v>13</v>
      </c>
      <c r="F599" s="6">
        <v>27</v>
      </c>
      <c r="G599" s="7">
        <v>39</v>
      </c>
      <c r="H599" s="16">
        <v>36</v>
      </c>
      <c r="I599" s="23" t="str">
        <f t="shared" si="230"/>
        <v>&lt;a href="http://homepage3.nifty.com/tam2/loto6.htm"&gt;第0599回　抽せん数字 01,02,08,13,27,39　ボーナス数字 36&lt;/a&gt;</v>
      </c>
      <c r="J599" s="18">
        <f aca="true" t="shared" si="291" ref="J599:P599">IF(OR(B599=$B598,B599=$C598,B599=$D598,B599=$E598,B599=$F598,B599=$G598,B599=$H598),B599,"")</f>
      </c>
      <c r="K599" s="21">
        <f t="shared" si="291"/>
      </c>
      <c r="L599" s="21">
        <f t="shared" si="291"/>
      </c>
      <c r="M599" s="21">
        <f t="shared" si="291"/>
      </c>
      <c r="N599" s="21">
        <f t="shared" si="291"/>
      </c>
      <c r="O599" s="21">
        <f t="shared" si="291"/>
      </c>
      <c r="P599" s="17">
        <f t="shared" si="291"/>
        <v>36</v>
      </c>
    </row>
    <row r="600" spans="1:16" ht="13.5">
      <c r="A600" s="12">
        <v>40836</v>
      </c>
      <c r="B600" s="13">
        <v>3</v>
      </c>
      <c r="C600" s="6">
        <v>20</v>
      </c>
      <c r="D600" s="6">
        <v>23</v>
      </c>
      <c r="E600" s="6">
        <v>24</v>
      </c>
      <c r="F600" s="6">
        <v>28</v>
      </c>
      <c r="G600" s="7">
        <v>35</v>
      </c>
      <c r="H600" s="16">
        <v>26</v>
      </c>
      <c r="I600" s="23" t="str">
        <f t="shared" si="230"/>
        <v>&lt;a href="http://homepage3.nifty.com/tam2/loto6.htm"&gt;第0600回　抽せん数字 03,20,23,24,28,35　ボーナス数字 26&lt;/a&gt;</v>
      </c>
      <c r="J600" s="18">
        <f aca="true" t="shared" si="292" ref="J600:P600">IF(OR(B600=$B599,B600=$C599,B600=$D599,B600=$E599,B600=$F599,B600=$G599,B600=$H599),B600,"")</f>
      </c>
      <c r="K600" s="21">
        <f t="shared" si="292"/>
      </c>
      <c r="L600" s="21">
        <f t="shared" si="292"/>
      </c>
      <c r="M600" s="21">
        <f t="shared" si="292"/>
      </c>
      <c r="N600" s="21">
        <f t="shared" si="292"/>
      </c>
      <c r="O600" s="21">
        <f t="shared" si="292"/>
      </c>
      <c r="P600" s="17">
        <f t="shared" si="292"/>
      </c>
    </row>
    <row r="601" spans="1:16" ht="13.5">
      <c r="A601" s="12">
        <v>40840</v>
      </c>
      <c r="B601" s="13">
        <v>6</v>
      </c>
      <c r="C601" s="6">
        <v>22</v>
      </c>
      <c r="D601" s="6">
        <v>25</v>
      </c>
      <c r="E601" s="6">
        <v>26</v>
      </c>
      <c r="F601" s="6">
        <v>30</v>
      </c>
      <c r="G601" s="7">
        <v>39</v>
      </c>
      <c r="H601" s="16">
        <v>32</v>
      </c>
      <c r="I601" s="23" t="str">
        <f t="shared" si="230"/>
        <v>&lt;a href="http://homepage3.nifty.com/tam2/loto6.htm"&gt;第0601回　抽せん数字 06,22,25,26,30,39　ボーナス数字 32&lt;/a&gt;</v>
      </c>
      <c r="J601" s="18">
        <f aca="true" t="shared" si="293" ref="J601:P601">IF(OR(B601=$B600,B601=$C600,B601=$D600,B601=$E600,B601=$F600,B601=$G600,B601=$H600),B601,"")</f>
      </c>
      <c r="K601" s="21">
        <f t="shared" si="293"/>
      </c>
      <c r="L601" s="21">
        <f t="shared" si="293"/>
      </c>
      <c r="M601" s="21">
        <f t="shared" si="293"/>
        <v>26</v>
      </c>
      <c r="N601" s="21">
        <f t="shared" si="293"/>
      </c>
      <c r="O601" s="21">
        <f t="shared" si="293"/>
      </c>
      <c r="P601" s="17">
        <f t="shared" si="293"/>
      </c>
    </row>
    <row r="602" spans="1:16" ht="13.5">
      <c r="A602" s="12">
        <v>40843</v>
      </c>
      <c r="B602" s="13">
        <v>8</v>
      </c>
      <c r="C602" s="6">
        <v>13</v>
      </c>
      <c r="D602" s="6">
        <v>15</v>
      </c>
      <c r="E602" s="6">
        <v>18</v>
      </c>
      <c r="F602" s="6">
        <v>24</v>
      </c>
      <c r="G602" s="7">
        <v>41</v>
      </c>
      <c r="H602" s="16">
        <v>27</v>
      </c>
      <c r="I602" s="23" t="str">
        <f t="shared" si="230"/>
        <v>&lt;a href="http://homepage3.nifty.com/tam2/loto6.htm"&gt;第0602回　抽せん数字 08,13,15,18,24,41　ボーナス数字 27&lt;/a&gt;</v>
      </c>
      <c r="J602" s="18">
        <f aca="true" t="shared" si="294" ref="J602:P602">IF(OR(B602=$B601,B602=$C601,B602=$D601,B602=$E601,B602=$F601,B602=$G601,B602=$H601),B602,"")</f>
      </c>
      <c r="K602" s="21">
        <f t="shared" si="294"/>
      </c>
      <c r="L602" s="21">
        <f t="shared" si="294"/>
      </c>
      <c r="M602" s="21">
        <f t="shared" si="294"/>
      </c>
      <c r="N602" s="21">
        <f t="shared" si="294"/>
      </c>
      <c r="O602" s="21">
        <f t="shared" si="294"/>
      </c>
      <c r="P602" s="17">
        <f t="shared" si="294"/>
      </c>
    </row>
    <row r="603" spans="1:16" ht="13.5">
      <c r="A603" s="12">
        <v>40847</v>
      </c>
      <c r="B603" s="13">
        <v>3</v>
      </c>
      <c r="C603" s="6">
        <v>8</v>
      </c>
      <c r="D603" s="6">
        <v>18</v>
      </c>
      <c r="E603" s="6">
        <v>21</v>
      </c>
      <c r="F603" s="6">
        <v>23</v>
      </c>
      <c r="G603" s="7">
        <v>42</v>
      </c>
      <c r="H603" s="16">
        <v>17</v>
      </c>
      <c r="I603" s="23" t="str">
        <f t="shared" si="230"/>
        <v>&lt;a href="http://homepage3.nifty.com/tam2/loto6.htm"&gt;第0603回　抽せん数字 03,08,18,21,23,42　ボーナス数字 17&lt;/a&gt;</v>
      </c>
      <c r="J603" s="18">
        <f aca="true" t="shared" si="295" ref="J603:P603">IF(OR(B603=$B602,B603=$C602,B603=$D602,B603=$E602,B603=$F602,B603=$G602,B603=$H602),B603,"")</f>
      </c>
      <c r="K603" s="21">
        <f t="shared" si="295"/>
        <v>8</v>
      </c>
      <c r="L603" s="21">
        <f t="shared" si="295"/>
        <v>18</v>
      </c>
      <c r="M603" s="21">
        <f t="shared" si="295"/>
      </c>
      <c r="N603" s="21">
        <f t="shared" si="295"/>
      </c>
      <c r="O603" s="21">
        <f t="shared" si="295"/>
      </c>
      <c r="P603" s="17">
        <f t="shared" si="295"/>
      </c>
    </row>
    <row r="604" spans="1:16" ht="13.5">
      <c r="A604" s="12">
        <v>40850</v>
      </c>
      <c r="B604" s="13">
        <v>9</v>
      </c>
      <c r="C604" s="6">
        <v>15</v>
      </c>
      <c r="D604" s="6">
        <v>20</v>
      </c>
      <c r="E604" s="6">
        <v>22</v>
      </c>
      <c r="F604" s="6">
        <v>28</v>
      </c>
      <c r="G604" s="7">
        <v>43</v>
      </c>
      <c r="H604" s="16">
        <v>37</v>
      </c>
      <c r="I604" s="23" t="str">
        <f t="shared" si="230"/>
        <v>&lt;a href="http://homepage3.nifty.com/tam2/loto6.htm"&gt;第0604回　抽せん数字 09,15,20,22,28,43　ボーナス数字 37&lt;/a&gt;</v>
      </c>
      <c r="J604" s="18">
        <f aca="true" t="shared" si="296" ref="J604:P604">IF(OR(B604=$B603,B604=$C603,B604=$D603,B604=$E603,B604=$F603,B604=$G603,B604=$H603),B604,"")</f>
      </c>
      <c r="K604" s="21">
        <f t="shared" si="296"/>
      </c>
      <c r="L604" s="21">
        <f t="shared" si="296"/>
      </c>
      <c r="M604" s="21">
        <f t="shared" si="296"/>
      </c>
      <c r="N604" s="21">
        <f t="shared" si="296"/>
      </c>
      <c r="O604" s="21">
        <f t="shared" si="296"/>
      </c>
      <c r="P604" s="17">
        <f t="shared" si="296"/>
      </c>
    </row>
    <row r="605" spans="1:16" ht="13.5">
      <c r="A605" s="12">
        <v>40854</v>
      </c>
      <c r="B605" s="13">
        <v>1</v>
      </c>
      <c r="C605" s="6">
        <v>4</v>
      </c>
      <c r="D605" s="6">
        <v>13</v>
      </c>
      <c r="E605" s="6">
        <v>25</v>
      </c>
      <c r="F605" s="6">
        <v>38</v>
      </c>
      <c r="G605" s="7">
        <v>43</v>
      </c>
      <c r="H605" s="16">
        <v>11</v>
      </c>
      <c r="I605" s="23" t="str">
        <f t="shared" si="230"/>
        <v>&lt;a href="http://homepage3.nifty.com/tam2/loto6.htm"&gt;第0605回　抽せん数字 01,04,13,25,38,43　ボーナス数字 11&lt;/a&gt;</v>
      </c>
      <c r="J605" s="18">
        <f aca="true" t="shared" si="297" ref="J605:P605">IF(OR(B605=$B604,B605=$C604,B605=$D604,B605=$E604,B605=$F604,B605=$G604,B605=$H604),B605,"")</f>
      </c>
      <c r="K605" s="21">
        <f t="shared" si="297"/>
      </c>
      <c r="L605" s="21">
        <f t="shared" si="297"/>
      </c>
      <c r="M605" s="21">
        <f t="shared" si="297"/>
      </c>
      <c r="N605" s="21">
        <f t="shared" si="297"/>
      </c>
      <c r="O605" s="21">
        <f t="shared" si="297"/>
        <v>43</v>
      </c>
      <c r="P605" s="17">
        <f t="shared" si="297"/>
      </c>
    </row>
    <row r="606" spans="1:16" ht="13.5">
      <c r="A606" s="12">
        <v>40857</v>
      </c>
      <c r="B606" s="13">
        <v>8</v>
      </c>
      <c r="C606" s="6">
        <v>15</v>
      </c>
      <c r="D606" s="6">
        <v>24</v>
      </c>
      <c r="E606" s="6">
        <v>26</v>
      </c>
      <c r="F606" s="6">
        <v>35</v>
      </c>
      <c r="G606" s="7">
        <v>42</v>
      </c>
      <c r="H606" s="16">
        <v>7</v>
      </c>
      <c r="I606" s="23" t="str">
        <f t="shared" si="230"/>
        <v>&lt;a href="http://homepage3.nifty.com/tam2/loto6.htm"&gt;第0606回　抽せん数字 08,15,24,26,35,42　ボーナス数字 07&lt;/a&gt;</v>
      </c>
      <c r="J606" s="18">
        <f aca="true" t="shared" si="298" ref="J606:P606">IF(OR(B606=$B605,B606=$C605,B606=$D605,B606=$E605,B606=$F605,B606=$G605,B606=$H605),B606,"")</f>
      </c>
      <c r="K606" s="21">
        <f t="shared" si="298"/>
      </c>
      <c r="L606" s="21">
        <f t="shared" si="298"/>
      </c>
      <c r="M606" s="21">
        <f t="shared" si="298"/>
      </c>
      <c r="N606" s="21">
        <f t="shared" si="298"/>
      </c>
      <c r="O606" s="21">
        <f t="shared" si="298"/>
      </c>
      <c r="P606" s="17">
        <f t="shared" si="298"/>
      </c>
    </row>
    <row r="607" spans="1:16" ht="13.5">
      <c r="A607" s="12">
        <v>40861</v>
      </c>
      <c r="B607" s="13">
        <v>2</v>
      </c>
      <c r="C607" s="6">
        <v>3</v>
      </c>
      <c r="D607" s="6">
        <v>8</v>
      </c>
      <c r="E607" s="6">
        <v>12</v>
      </c>
      <c r="F607" s="6">
        <v>20</v>
      </c>
      <c r="G607" s="7">
        <v>21</v>
      </c>
      <c r="H607" s="16">
        <v>16</v>
      </c>
      <c r="I607" s="23" t="str">
        <f t="shared" si="230"/>
        <v>&lt;a href="http://homepage3.nifty.com/tam2/loto6.htm"&gt;第0607回　抽せん数字 02,03,08,12,20,21　ボーナス数字 16&lt;/a&gt;</v>
      </c>
      <c r="J607" s="18">
        <f aca="true" t="shared" si="299" ref="J607:P607">IF(OR(B607=$B606,B607=$C606,B607=$D606,B607=$E606,B607=$F606,B607=$G606,B607=$H606),B607,"")</f>
      </c>
      <c r="K607" s="21">
        <f t="shared" si="299"/>
      </c>
      <c r="L607" s="21">
        <f t="shared" si="299"/>
        <v>8</v>
      </c>
      <c r="M607" s="21">
        <f t="shared" si="299"/>
      </c>
      <c r="N607" s="21">
        <f t="shared" si="299"/>
      </c>
      <c r="O607" s="21">
        <f t="shared" si="299"/>
      </c>
      <c r="P607" s="17">
        <f t="shared" si="299"/>
      </c>
    </row>
    <row r="608" spans="1:16" ht="13.5">
      <c r="A608" s="12">
        <v>40864</v>
      </c>
      <c r="B608" s="13">
        <v>4</v>
      </c>
      <c r="C608" s="6">
        <v>6</v>
      </c>
      <c r="D608" s="6">
        <v>16</v>
      </c>
      <c r="E608" s="6">
        <v>17</v>
      </c>
      <c r="F608" s="6">
        <v>18</v>
      </c>
      <c r="G608" s="7">
        <v>26</v>
      </c>
      <c r="H608" s="16">
        <v>40</v>
      </c>
      <c r="I608" s="23" t="str">
        <f t="shared" si="230"/>
        <v>&lt;a href="http://homepage3.nifty.com/tam2/loto6.htm"&gt;第0608回　抽せん数字 04,06,16,17,18,26　ボーナス数字 40&lt;/a&gt;</v>
      </c>
      <c r="J608" s="18">
        <f aca="true" t="shared" si="300" ref="J608:P608">IF(OR(B608=$B607,B608=$C607,B608=$D607,B608=$E607,B608=$F607,B608=$G607,B608=$H607),B608,"")</f>
      </c>
      <c r="K608" s="21">
        <f t="shared" si="300"/>
      </c>
      <c r="L608" s="21">
        <f t="shared" si="300"/>
        <v>16</v>
      </c>
      <c r="M608" s="21">
        <f t="shared" si="300"/>
      </c>
      <c r="N608" s="21">
        <f t="shared" si="300"/>
      </c>
      <c r="O608" s="21">
        <f t="shared" si="300"/>
      </c>
      <c r="P608" s="17">
        <f t="shared" si="300"/>
      </c>
    </row>
    <row r="609" spans="1:16" ht="13.5">
      <c r="A609" s="12">
        <v>40868</v>
      </c>
      <c r="B609" s="13">
        <v>18</v>
      </c>
      <c r="C609" s="6">
        <v>24</v>
      </c>
      <c r="D609" s="6">
        <v>36</v>
      </c>
      <c r="E609" s="6">
        <v>37</v>
      </c>
      <c r="F609" s="6">
        <v>39</v>
      </c>
      <c r="G609" s="7">
        <v>41</v>
      </c>
      <c r="H609" s="16">
        <v>1</v>
      </c>
      <c r="I609" s="23" t="str">
        <f t="shared" si="230"/>
        <v>&lt;a href="http://homepage3.nifty.com/tam2/loto6.htm"&gt;第0609回　抽せん数字 18,24,36,37,39,41　ボーナス数字 01&lt;/a&gt;</v>
      </c>
      <c r="J609" s="18">
        <f aca="true" t="shared" si="301" ref="J609:P609">IF(OR(B609=$B608,B609=$C608,B609=$D608,B609=$E608,B609=$F608,B609=$G608,B609=$H608),B609,"")</f>
        <v>18</v>
      </c>
      <c r="K609" s="21">
        <f t="shared" si="301"/>
      </c>
      <c r="L609" s="21">
        <f t="shared" si="301"/>
      </c>
      <c r="M609" s="21">
        <f t="shared" si="301"/>
      </c>
      <c r="N609" s="21">
        <f t="shared" si="301"/>
      </c>
      <c r="O609" s="21">
        <f t="shared" si="301"/>
      </c>
      <c r="P609" s="17">
        <f t="shared" si="301"/>
      </c>
    </row>
    <row r="610" spans="1:16" ht="13.5">
      <c r="A610" s="12">
        <v>40871</v>
      </c>
      <c r="B610" s="13">
        <v>2</v>
      </c>
      <c r="C610" s="6">
        <v>5</v>
      </c>
      <c r="D610" s="6">
        <v>12</v>
      </c>
      <c r="E610" s="6">
        <v>23</v>
      </c>
      <c r="F610" s="6">
        <v>26</v>
      </c>
      <c r="G610" s="7">
        <v>41</v>
      </c>
      <c r="H610" s="16">
        <v>36</v>
      </c>
      <c r="I610" s="23" t="str">
        <f t="shared" si="230"/>
        <v>&lt;a href="http://homepage3.nifty.com/tam2/loto6.htm"&gt;第0610回　抽せん数字 02,05,12,23,26,41　ボーナス数字 36&lt;/a&gt;</v>
      </c>
      <c r="J610" s="18">
        <f aca="true" t="shared" si="302" ref="J610:P610">IF(OR(B610=$B609,B610=$C609,B610=$D609,B610=$E609,B610=$F609,B610=$G609,B610=$H609),B610,"")</f>
      </c>
      <c r="K610" s="21">
        <f t="shared" si="302"/>
      </c>
      <c r="L610" s="21">
        <f t="shared" si="302"/>
      </c>
      <c r="M610" s="21">
        <f t="shared" si="302"/>
      </c>
      <c r="N610" s="21">
        <f t="shared" si="302"/>
      </c>
      <c r="O610" s="21">
        <f t="shared" si="302"/>
        <v>41</v>
      </c>
      <c r="P610" s="17">
        <f t="shared" si="302"/>
        <v>36</v>
      </c>
    </row>
    <row r="611" spans="1:16" ht="13.5">
      <c r="A611" s="12">
        <v>40875</v>
      </c>
      <c r="B611" s="13">
        <v>10</v>
      </c>
      <c r="C611" s="6">
        <v>12</v>
      </c>
      <c r="D611" s="6">
        <v>14</v>
      </c>
      <c r="E611" s="6">
        <v>24</v>
      </c>
      <c r="F611" s="6">
        <v>34</v>
      </c>
      <c r="G611" s="7">
        <v>39</v>
      </c>
      <c r="H611" s="16">
        <v>16</v>
      </c>
      <c r="I611" s="23" t="str">
        <f t="shared" si="230"/>
        <v>&lt;a href="http://homepage3.nifty.com/tam2/loto6.htm"&gt;第0611回　抽せん数字 10,12,14,24,34,39　ボーナス数字 16&lt;/a&gt;</v>
      </c>
      <c r="J611" s="18">
        <f aca="true" t="shared" si="303" ref="J611:P611">IF(OR(B611=$B610,B611=$C610,B611=$D610,B611=$E610,B611=$F610,B611=$G610,B611=$H610),B611,"")</f>
      </c>
      <c r="K611" s="21">
        <f t="shared" si="303"/>
        <v>12</v>
      </c>
      <c r="L611" s="21">
        <f t="shared" si="303"/>
      </c>
      <c r="M611" s="21">
        <f t="shared" si="303"/>
      </c>
      <c r="N611" s="21">
        <f t="shared" si="303"/>
      </c>
      <c r="O611" s="21">
        <f t="shared" si="303"/>
      </c>
      <c r="P611" s="17">
        <f t="shared" si="303"/>
      </c>
    </row>
    <row r="612" spans="1:16" ht="13.5">
      <c r="A612" s="12">
        <v>40878</v>
      </c>
      <c r="B612" s="13">
        <v>7</v>
      </c>
      <c r="C612" s="6">
        <v>18</v>
      </c>
      <c r="D612" s="6">
        <v>31</v>
      </c>
      <c r="E612" s="6">
        <v>32</v>
      </c>
      <c r="F612" s="6">
        <v>39</v>
      </c>
      <c r="G612" s="7">
        <v>40</v>
      </c>
      <c r="H612" s="16">
        <v>35</v>
      </c>
      <c r="I612" s="23" t="str">
        <f t="shared" si="230"/>
        <v>&lt;a href="http://homepage3.nifty.com/tam2/loto6.htm"&gt;第0612回　抽せん数字 07,18,31,32,39,40　ボーナス数字 35&lt;/a&gt;</v>
      </c>
      <c r="J612" s="18">
        <f aca="true" t="shared" si="304" ref="J612:P612">IF(OR(B612=$B611,B612=$C611,B612=$D611,B612=$E611,B612=$F611,B612=$G611,B612=$H611),B612,"")</f>
      </c>
      <c r="K612" s="21">
        <f t="shared" si="304"/>
      </c>
      <c r="L612" s="21">
        <f t="shared" si="304"/>
      </c>
      <c r="M612" s="21">
        <f t="shared" si="304"/>
      </c>
      <c r="N612" s="21">
        <f t="shared" si="304"/>
        <v>39</v>
      </c>
      <c r="O612" s="21">
        <f t="shared" si="304"/>
      </c>
      <c r="P612" s="17">
        <f t="shared" si="304"/>
      </c>
    </row>
    <row r="613" spans="1:16" ht="13.5">
      <c r="A613" s="12">
        <v>40882</v>
      </c>
      <c r="B613" s="13">
        <v>2</v>
      </c>
      <c r="C613" s="6">
        <v>6</v>
      </c>
      <c r="D613" s="6">
        <v>18</v>
      </c>
      <c r="E613" s="6">
        <v>26</v>
      </c>
      <c r="F613" s="6">
        <v>32</v>
      </c>
      <c r="G613" s="7">
        <v>37</v>
      </c>
      <c r="H613" s="16">
        <v>5</v>
      </c>
      <c r="I613" s="23" t="str">
        <f t="shared" si="230"/>
        <v>&lt;a href="http://homepage3.nifty.com/tam2/loto6.htm"&gt;第0613回　抽せん数字 02,06,18,26,32,37　ボーナス数字 05&lt;/a&gt;</v>
      </c>
      <c r="J613" s="18">
        <f aca="true" t="shared" si="305" ref="J613:P613">IF(OR(B613=$B612,B613=$C612,B613=$D612,B613=$E612,B613=$F612,B613=$G612,B613=$H612),B613,"")</f>
      </c>
      <c r="K613" s="21">
        <f t="shared" si="305"/>
      </c>
      <c r="L613" s="21">
        <f t="shared" si="305"/>
        <v>18</v>
      </c>
      <c r="M613" s="21">
        <f t="shared" si="305"/>
      </c>
      <c r="N613" s="21">
        <f t="shared" si="305"/>
        <v>32</v>
      </c>
      <c r="O613" s="21">
        <f t="shared" si="305"/>
      </c>
      <c r="P613" s="17">
        <f t="shared" si="305"/>
      </c>
    </row>
    <row r="614" spans="1:16" ht="13.5">
      <c r="A614" s="12">
        <v>40885</v>
      </c>
      <c r="B614" s="13">
        <v>2</v>
      </c>
      <c r="C614" s="6">
        <v>6</v>
      </c>
      <c r="D614" s="6">
        <v>22</v>
      </c>
      <c r="E614" s="6">
        <v>25</v>
      </c>
      <c r="F614" s="6">
        <v>31</v>
      </c>
      <c r="G614" s="7">
        <v>42</v>
      </c>
      <c r="H614" s="16">
        <v>1</v>
      </c>
      <c r="I614" s="23" t="str">
        <f t="shared" si="230"/>
        <v>&lt;a href="http://homepage3.nifty.com/tam2/loto6.htm"&gt;第0614回　抽せん数字 02,06,22,25,31,42　ボーナス数字 01&lt;/a&gt;</v>
      </c>
      <c r="J614" s="18">
        <f aca="true" t="shared" si="306" ref="J614:P614">IF(OR(B614=$B613,B614=$C613,B614=$D613,B614=$E613,B614=$F613,B614=$G613,B614=$H613),B614,"")</f>
        <v>2</v>
      </c>
      <c r="K614" s="21">
        <f t="shared" si="306"/>
        <v>6</v>
      </c>
      <c r="L614" s="21">
        <f t="shared" si="306"/>
      </c>
      <c r="M614" s="21">
        <f t="shared" si="306"/>
      </c>
      <c r="N614" s="21">
        <f t="shared" si="306"/>
      </c>
      <c r="O614" s="21">
        <f t="shared" si="306"/>
      </c>
      <c r="P614" s="17">
        <f t="shared" si="306"/>
      </c>
    </row>
    <row r="615" spans="1:16" ht="13.5">
      <c r="A615" s="12">
        <v>40889</v>
      </c>
      <c r="B615" s="13">
        <v>6</v>
      </c>
      <c r="C615" s="6">
        <v>16</v>
      </c>
      <c r="D615" s="6">
        <v>24</v>
      </c>
      <c r="E615" s="6">
        <v>32</v>
      </c>
      <c r="F615" s="6">
        <v>36</v>
      </c>
      <c r="G615" s="7">
        <v>43</v>
      </c>
      <c r="H615" s="16">
        <v>28</v>
      </c>
      <c r="I615" s="23" t="str">
        <f t="shared" si="230"/>
        <v>&lt;a href="http://homepage3.nifty.com/tam2/loto6.htm"&gt;第0615回　抽せん数字 06,16,24,32,36,43　ボーナス数字 28&lt;/a&gt;</v>
      </c>
      <c r="J615" s="18">
        <f aca="true" t="shared" si="307" ref="J615:P615">IF(OR(B615=$B614,B615=$C614,B615=$D614,B615=$E614,B615=$F614,B615=$G614,B615=$H614),B615,"")</f>
        <v>6</v>
      </c>
      <c r="K615" s="21">
        <f t="shared" si="307"/>
      </c>
      <c r="L615" s="21">
        <f t="shared" si="307"/>
      </c>
      <c r="M615" s="21">
        <f t="shared" si="307"/>
      </c>
      <c r="N615" s="21">
        <f t="shared" si="307"/>
      </c>
      <c r="O615" s="21">
        <f t="shared" si="307"/>
      </c>
      <c r="P615" s="17">
        <f t="shared" si="307"/>
      </c>
    </row>
    <row r="616" spans="1:16" ht="13.5">
      <c r="A616" s="12">
        <v>40892</v>
      </c>
      <c r="B616" s="13">
        <v>4</v>
      </c>
      <c r="C616" s="6">
        <v>7</v>
      </c>
      <c r="D616" s="6">
        <v>18</v>
      </c>
      <c r="E616" s="6">
        <v>19</v>
      </c>
      <c r="F616" s="6">
        <v>24</v>
      </c>
      <c r="G616" s="7">
        <v>35</v>
      </c>
      <c r="H616" s="16">
        <v>17</v>
      </c>
      <c r="I616" s="23" t="str">
        <f t="shared" si="230"/>
        <v>&lt;a href="http://homepage3.nifty.com/tam2/loto6.htm"&gt;第0616回　抽せん数字 04,07,18,19,24,35　ボーナス数字 17&lt;/a&gt;</v>
      </c>
      <c r="J616" s="18">
        <f aca="true" t="shared" si="308" ref="J616:P616">IF(OR(B616=$B615,B616=$C615,B616=$D615,B616=$E615,B616=$F615,B616=$G615,B616=$H615),B616,"")</f>
      </c>
      <c r="K616" s="21">
        <f t="shared" si="308"/>
      </c>
      <c r="L616" s="21">
        <f t="shared" si="308"/>
      </c>
      <c r="M616" s="21">
        <f t="shared" si="308"/>
      </c>
      <c r="N616" s="21">
        <f t="shared" si="308"/>
        <v>24</v>
      </c>
      <c r="O616" s="21">
        <f t="shared" si="308"/>
      </c>
      <c r="P616" s="17">
        <f t="shared" si="308"/>
      </c>
    </row>
    <row r="617" spans="1:16" ht="13.5">
      <c r="A617" s="12">
        <v>40896</v>
      </c>
      <c r="B617" s="13">
        <v>5</v>
      </c>
      <c r="C617" s="6">
        <v>8</v>
      </c>
      <c r="D617" s="6">
        <v>18</v>
      </c>
      <c r="E617" s="6">
        <v>28</v>
      </c>
      <c r="F617" s="6">
        <v>34</v>
      </c>
      <c r="G617" s="7">
        <v>35</v>
      </c>
      <c r="H617" s="16">
        <v>10</v>
      </c>
      <c r="I617" s="23" t="str">
        <f t="shared" si="230"/>
        <v>&lt;a href="http://homepage3.nifty.com/tam2/loto6.htm"&gt;第0617回　抽せん数字 05,08,18,28,34,35　ボーナス数字 10&lt;/a&gt;</v>
      </c>
      <c r="J617" s="18">
        <f aca="true" t="shared" si="309" ref="J617:P617">IF(OR(B617=$B616,B617=$C616,B617=$D616,B617=$E616,B617=$F616,B617=$G616,B617=$H616),B617,"")</f>
      </c>
      <c r="K617" s="21">
        <f t="shared" si="309"/>
      </c>
      <c r="L617" s="21">
        <f t="shared" si="309"/>
        <v>18</v>
      </c>
      <c r="M617" s="21">
        <f t="shared" si="309"/>
      </c>
      <c r="N617" s="21">
        <f t="shared" si="309"/>
      </c>
      <c r="O617" s="21">
        <f t="shared" si="309"/>
        <v>35</v>
      </c>
      <c r="P617" s="17">
        <f t="shared" si="309"/>
      </c>
    </row>
    <row r="618" spans="1:16" ht="13.5">
      <c r="A618" s="12">
        <v>40899</v>
      </c>
      <c r="B618" s="13">
        <v>4</v>
      </c>
      <c r="C618" s="6">
        <v>15</v>
      </c>
      <c r="D618" s="6">
        <v>21</v>
      </c>
      <c r="E618" s="6">
        <v>31</v>
      </c>
      <c r="F618" s="6">
        <v>35</v>
      </c>
      <c r="G618" s="7">
        <v>42</v>
      </c>
      <c r="H618" s="16">
        <v>13</v>
      </c>
      <c r="I618" s="23" t="str">
        <f t="shared" si="230"/>
        <v>&lt;a href="http://homepage3.nifty.com/tam2/loto6.htm"&gt;第0618回　抽せん数字 04,15,21,31,35,42　ボーナス数字 13&lt;/a&gt;</v>
      </c>
      <c r="J618" s="18">
        <f aca="true" t="shared" si="310" ref="J618:P618">IF(OR(B618=$B617,B618=$C617,B618=$D617,B618=$E617,B618=$F617,B618=$G617,B618=$H617),B618,"")</f>
      </c>
      <c r="K618" s="21">
        <f t="shared" si="310"/>
      </c>
      <c r="L618" s="21">
        <f t="shared" si="310"/>
      </c>
      <c r="M618" s="21">
        <f t="shared" si="310"/>
      </c>
      <c r="N618" s="21">
        <f t="shared" si="310"/>
        <v>35</v>
      </c>
      <c r="O618" s="21">
        <f t="shared" si="310"/>
      </c>
      <c r="P618" s="17">
        <f t="shared" si="310"/>
      </c>
    </row>
    <row r="619" spans="1:16" ht="13.5">
      <c r="A619" s="12">
        <v>40903</v>
      </c>
      <c r="B619" s="13">
        <v>2</v>
      </c>
      <c r="C619" s="6">
        <v>11</v>
      </c>
      <c r="D619" s="6">
        <v>29</v>
      </c>
      <c r="E619" s="6">
        <v>31</v>
      </c>
      <c r="F619" s="6">
        <v>33</v>
      </c>
      <c r="G619" s="7">
        <v>38</v>
      </c>
      <c r="H619" s="16">
        <v>14</v>
      </c>
      <c r="I619" s="23" t="str">
        <f t="shared" si="230"/>
        <v>&lt;a href="http://homepage3.nifty.com/tam2/loto6.htm"&gt;第0619回　抽せん数字 02,11,29,31,33,38　ボーナス数字 14&lt;/a&gt;</v>
      </c>
      <c r="J619" s="18">
        <f aca="true" t="shared" si="311" ref="J619:P619">IF(OR(B619=$B618,B619=$C618,B619=$D618,B619=$E618,B619=$F618,B619=$G618,B619=$H618),B619,"")</f>
      </c>
      <c r="K619" s="21">
        <f t="shared" si="311"/>
      </c>
      <c r="L619" s="21">
        <f t="shared" si="311"/>
      </c>
      <c r="M619" s="21">
        <f t="shared" si="311"/>
        <v>31</v>
      </c>
      <c r="N619" s="21">
        <f t="shared" si="311"/>
      </c>
      <c r="O619" s="21">
        <f t="shared" si="311"/>
      </c>
      <c r="P619" s="17">
        <f t="shared" si="311"/>
      </c>
    </row>
    <row r="620" spans="1:16" ht="13.5">
      <c r="A620" s="12">
        <v>40906</v>
      </c>
      <c r="B620" s="13">
        <v>7</v>
      </c>
      <c r="C620" s="6">
        <v>10</v>
      </c>
      <c r="D620" s="6">
        <v>13</v>
      </c>
      <c r="E620" s="6">
        <v>19</v>
      </c>
      <c r="F620" s="6">
        <v>31</v>
      </c>
      <c r="G620" s="7">
        <v>38</v>
      </c>
      <c r="H620" s="16">
        <v>12</v>
      </c>
      <c r="I620" s="23" t="str">
        <f t="shared" si="230"/>
        <v>&lt;a href="http://homepage3.nifty.com/tam2/loto6.htm"&gt;第0620回　抽せん数字 07,10,13,19,31,38　ボーナス数字 12&lt;/a&gt;</v>
      </c>
      <c r="J620" s="18">
        <f aca="true" t="shared" si="312" ref="J620:P620">IF(OR(B620=$B619,B620=$C619,B620=$D619,B620=$E619,B620=$F619,B620=$G619,B620=$H619),B620,"")</f>
      </c>
      <c r="K620" s="21">
        <f t="shared" si="312"/>
      </c>
      <c r="L620" s="21">
        <f t="shared" si="312"/>
      </c>
      <c r="M620" s="21">
        <f t="shared" si="312"/>
      </c>
      <c r="N620" s="21">
        <f t="shared" si="312"/>
        <v>31</v>
      </c>
      <c r="O620" s="21">
        <f t="shared" si="312"/>
        <v>38</v>
      </c>
      <c r="P620" s="17">
        <f t="shared" si="312"/>
      </c>
    </row>
    <row r="621" spans="1:16" ht="13.5">
      <c r="A621" s="12">
        <v>40913</v>
      </c>
      <c r="B621" s="13">
        <v>6</v>
      </c>
      <c r="C621" s="6">
        <v>15</v>
      </c>
      <c r="D621" s="6">
        <v>16</v>
      </c>
      <c r="E621" s="6">
        <v>28</v>
      </c>
      <c r="F621" s="6">
        <v>36</v>
      </c>
      <c r="G621" s="7">
        <v>40</v>
      </c>
      <c r="H621" s="16">
        <v>20</v>
      </c>
      <c r="I621" s="23" t="str">
        <f t="shared" si="230"/>
        <v>&lt;a href="http://homepage3.nifty.com/tam2/loto6.htm"&gt;第0621回　抽せん数字 06,15,16,28,36,40　ボーナス数字 20&lt;/a&gt;</v>
      </c>
      <c r="J621" s="18">
        <f aca="true" t="shared" si="313" ref="J621:P621">IF(OR(B621=$B620,B621=$C620,B621=$D620,B621=$E620,B621=$F620,B621=$G620,B621=$H620),B621,"")</f>
      </c>
      <c r="K621" s="21">
        <f t="shared" si="313"/>
      </c>
      <c r="L621" s="21">
        <f t="shared" si="313"/>
      </c>
      <c r="M621" s="21">
        <f t="shared" si="313"/>
      </c>
      <c r="N621" s="21">
        <f t="shared" si="313"/>
      </c>
      <c r="O621" s="21">
        <f t="shared" si="313"/>
      </c>
      <c r="P621" s="17">
        <f t="shared" si="313"/>
      </c>
    </row>
    <row r="622" spans="1:16" ht="13.5">
      <c r="A622" s="12">
        <v>40917</v>
      </c>
      <c r="B622" s="13">
        <v>7</v>
      </c>
      <c r="C622" s="6">
        <v>16</v>
      </c>
      <c r="D622" s="6">
        <v>18</v>
      </c>
      <c r="E622" s="6">
        <v>20</v>
      </c>
      <c r="F622" s="6">
        <v>27</v>
      </c>
      <c r="G622" s="7">
        <v>36</v>
      </c>
      <c r="H622" s="16">
        <v>41</v>
      </c>
      <c r="I622" s="23" t="str">
        <f t="shared" si="230"/>
        <v>&lt;a href="http://homepage3.nifty.com/tam2/loto6.htm"&gt;第0622回　抽せん数字 07,16,18,20,27,36　ボーナス数字 41&lt;/a&gt;</v>
      </c>
      <c r="J622" s="18">
        <f aca="true" t="shared" si="314" ref="J622:P622">IF(OR(B622=$B621,B622=$C621,B622=$D621,B622=$E621,B622=$F621,B622=$G621,B622=$H621),B622,"")</f>
      </c>
      <c r="K622" s="21">
        <f t="shared" si="314"/>
        <v>16</v>
      </c>
      <c r="L622" s="21">
        <f t="shared" si="314"/>
      </c>
      <c r="M622" s="21">
        <f t="shared" si="314"/>
        <v>20</v>
      </c>
      <c r="N622" s="21">
        <f t="shared" si="314"/>
      </c>
      <c r="O622" s="21">
        <f t="shared" si="314"/>
        <v>36</v>
      </c>
      <c r="P622" s="17">
        <f t="shared" si="314"/>
      </c>
    </row>
    <row r="623" spans="1:16" ht="13.5">
      <c r="A623" s="12">
        <v>40920</v>
      </c>
      <c r="B623" s="13">
        <v>7</v>
      </c>
      <c r="C623" s="6">
        <v>8</v>
      </c>
      <c r="D623" s="6">
        <v>16</v>
      </c>
      <c r="E623" s="6">
        <v>35</v>
      </c>
      <c r="F623" s="6">
        <v>39</v>
      </c>
      <c r="G623" s="7">
        <v>42</v>
      </c>
      <c r="H623" s="16">
        <v>9</v>
      </c>
      <c r="I623" s="23" t="str">
        <f t="shared" si="230"/>
        <v>&lt;a href="http://homepage3.nifty.com/tam2/loto6.htm"&gt;第0623回　抽せん数字 07,08,16,35,39,42　ボーナス数字 09&lt;/a&gt;</v>
      </c>
      <c r="J623" s="18">
        <f aca="true" t="shared" si="315" ref="J623:P623">IF(OR(B623=$B622,B623=$C622,B623=$D622,B623=$E622,B623=$F622,B623=$G622,B623=$H622),B623,"")</f>
        <v>7</v>
      </c>
      <c r="K623" s="21">
        <f t="shared" si="315"/>
      </c>
      <c r="L623" s="21">
        <f t="shared" si="315"/>
        <v>16</v>
      </c>
      <c r="M623" s="21">
        <f t="shared" si="315"/>
      </c>
      <c r="N623" s="21">
        <f t="shared" si="315"/>
      </c>
      <c r="O623" s="21">
        <f t="shared" si="315"/>
      </c>
      <c r="P623" s="17">
        <f t="shared" si="315"/>
      </c>
    </row>
    <row r="624" spans="1:16" ht="13.5">
      <c r="A624" s="12">
        <v>40924</v>
      </c>
      <c r="B624" s="13">
        <v>4</v>
      </c>
      <c r="C624" s="6">
        <v>8</v>
      </c>
      <c r="D624" s="6">
        <v>12</v>
      </c>
      <c r="E624" s="6">
        <v>22</v>
      </c>
      <c r="F624" s="6">
        <v>25</v>
      </c>
      <c r="G624" s="7">
        <v>30</v>
      </c>
      <c r="H624" s="16">
        <v>43</v>
      </c>
      <c r="I624" s="23" t="str">
        <f t="shared" si="230"/>
        <v>&lt;a href="http://homepage3.nifty.com/tam2/loto6.htm"&gt;第0624回　抽せん数字 04,08,12,22,25,30　ボーナス数字 43&lt;/a&gt;</v>
      </c>
      <c r="J624" s="18">
        <f aca="true" t="shared" si="316" ref="J624:P624">IF(OR(B624=$B623,B624=$C623,B624=$D623,B624=$E623,B624=$F623,B624=$G623,B624=$H623),B624,"")</f>
      </c>
      <c r="K624" s="21">
        <f t="shared" si="316"/>
        <v>8</v>
      </c>
      <c r="L624" s="21">
        <f t="shared" si="316"/>
      </c>
      <c r="M624" s="21">
        <f t="shared" si="316"/>
      </c>
      <c r="N624" s="21">
        <f t="shared" si="316"/>
      </c>
      <c r="O624" s="21">
        <f t="shared" si="316"/>
      </c>
      <c r="P624" s="17">
        <f t="shared" si="316"/>
      </c>
    </row>
    <row r="625" spans="1:16" ht="13.5">
      <c r="A625" s="12">
        <v>40927</v>
      </c>
      <c r="B625" s="13">
        <v>5</v>
      </c>
      <c r="C625" s="6">
        <v>17</v>
      </c>
      <c r="D625" s="6">
        <v>26</v>
      </c>
      <c r="E625" s="6">
        <v>37</v>
      </c>
      <c r="F625" s="6">
        <v>39</v>
      </c>
      <c r="G625" s="7">
        <v>42</v>
      </c>
      <c r="H625" s="16">
        <v>20</v>
      </c>
      <c r="I625" s="23" t="str">
        <f t="shared" si="230"/>
        <v>&lt;a href="http://homepage3.nifty.com/tam2/loto6.htm"&gt;第0625回　抽せん数字 05,17,26,37,39,42　ボーナス数字 20&lt;/a&gt;</v>
      </c>
      <c r="J625" s="18">
        <f aca="true" t="shared" si="317" ref="J625:P625">IF(OR(B625=$B624,B625=$C624,B625=$D624,B625=$E624,B625=$F624,B625=$G624,B625=$H624),B625,"")</f>
      </c>
      <c r="K625" s="21">
        <f t="shared" si="317"/>
      </c>
      <c r="L625" s="21">
        <f t="shared" si="317"/>
      </c>
      <c r="M625" s="21">
        <f t="shared" si="317"/>
      </c>
      <c r="N625" s="21">
        <f t="shared" si="317"/>
      </c>
      <c r="O625" s="21">
        <f t="shared" si="317"/>
      </c>
      <c r="P625" s="17">
        <f t="shared" si="317"/>
      </c>
    </row>
    <row r="626" spans="1:16" ht="13.5">
      <c r="A626" s="12">
        <v>40931</v>
      </c>
      <c r="B626" s="13">
        <v>6</v>
      </c>
      <c r="C626" s="6">
        <v>13</v>
      </c>
      <c r="D626" s="6">
        <v>14</v>
      </c>
      <c r="E626" s="6">
        <v>22</v>
      </c>
      <c r="F626" s="6">
        <v>26</v>
      </c>
      <c r="G626" s="7">
        <v>28</v>
      </c>
      <c r="H626" s="16">
        <v>10</v>
      </c>
      <c r="I626" s="23" t="str">
        <f t="shared" si="230"/>
        <v>&lt;a href="http://homepage3.nifty.com/tam2/loto6.htm"&gt;第0626回　抽せん数字 06,13,14,22,26,28　ボーナス数字 10&lt;/a&gt;</v>
      </c>
      <c r="J626" s="18">
        <f aca="true" t="shared" si="318" ref="J626:P626">IF(OR(B626=$B625,B626=$C625,B626=$D625,B626=$E625,B626=$F625,B626=$G625,B626=$H625),B626,"")</f>
      </c>
      <c r="K626" s="21">
        <f t="shared" si="318"/>
      </c>
      <c r="L626" s="21">
        <f t="shared" si="318"/>
      </c>
      <c r="M626" s="21">
        <f t="shared" si="318"/>
      </c>
      <c r="N626" s="21">
        <f t="shared" si="318"/>
        <v>26</v>
      </c>
      <c r="O626" s="21">
        <f t="shared" si="318"/>
      </c>
      <c r="P626" s="17">
        <f t="shared" si="318"/>
      </c>
    </row>
    <row r="627" spans="1:16" ht="13.5">
      <c r="A627" s="12">
        <v>40934</v>
      </c>
      <c r="B627" s="13">
        <v>2</v>
      </c>
      <c r="C627" s="6">
        <v>4</v>
      </c>
      <c r="D627" s="6">
        <v>7</v>
      </c>
      <c r="E627" s="6">
        <v>19</v>
      </c>
      <c r="F627" s="6">
        <v>34</v>
      </c>
      <c r="G627" s="7">
        <v>42</v>
      </c>
      <c r="H627" s="16">
        <v>30</v>
      </c>
      <c r="I627" s="23" t="str">
        <f t="shared" si="230"/>
        <v>&lt;a href="http://homepage3.nifty.com/tam2/loto6.htm"&gt;第0627回　抽せん数字 02,04,07,19,34,42　ボーナス数字 30&lt;/a&gt;</v>
      </c>
      <c r="J627" s="18">
        <f aca="true" t="shared" si="319" ref="J627:P627">IF(OR(B627=$B626,B627=$C626,B627=$D626,B627=$E626,B627=$F626,B627=$G626,B627=$H626),B627,"")</f>
      </c>
      <c r="K627" s="21">
        <f t="shared" si="319"/>
      </c>
      <c r="L627" s="21">
        <f t="shared" si="319"/>
      </c>
      <c r="M627" s="21">
        <f t="shared" si="319"/>
      </c>
      <c r="N627" s="21">
        <f t="shared" si="319"/>
      </c>
      <c r="O627" s="21">
        <f t="shared" si="319"/>
      </c>
      <c r="P627" s="17">
        <f t="shared" si="319"/>
      </c>
    </row>
    <row r="628" spans="1:16" ht="13.5">
      <c r="A628" s="12">
        <v>40938</v>
      </c>
      <c r="B628" s="13">
        <v>7</v>
      </c>
      <c r="C628" s="6">
        <v>13</v>
      </c>
      <c r="D628" s="6">
        <v>15</v>
      </c>
      <c r="E628" s="6">
        <v>18</v>
      </c>
      <c r="F628" s="6">
        <v>29</v>
      </c>
      <c r="G628" s="7">
        <v>38</v>
      </c>
      <c r="H628" s="16">
        <v>30</v>
      </c>
      <c r="I628" s="23" t="str">
        <f t="shared" si="230"/>
        <v>&lt;a href="http://homepage3.nifty.com/tam2/loto6.htm"&gt;第0628回　抽せん数字 07,13,15,18,29,38　ボーナス数字 30&lt;/a&gt;</v>
      </c>
      <c r="J628" s="18">
        <f aca="true" t="shared" si="320" ref="J628:P628">IF(OR(B628=$B627,B628=$C627,B628=$D627,B628=$E627,B628=$F627,B628=$G627,B628=$H627),B628,"")</f>
        <v>7</v>
      </c>
      <c r="K628" s="21">
        <f t="shared" si="320"/>
      </c>
      <c r="L628" s="21">
        <f t="shared" si="320"/>
      </c>
      <c r="M628" s="21">
        <f t="shared" si="320"/>
      </c>
      <c r="N628" s="21">
        <f t="shared" si="320"/>
      </c>
      <c r="O628" s="21">
        <f t="shared" si="320"/>
      </c>
      <c r="P628" s="17">
        <f t="shared" si="320"/>
        <v>30</v>
      </c>
    </row>
    <row r="629" spans="1:16" ht="13.5">
      <c r="A629" s="12">
        <v>40941</v>
      </c>
      <c r="B629" s="13">
        <v>6</v>
      </c>
      <c r="C629" s="6">
        <v>16</v>
      </c>
      <c r="D629" s="6">
        <v>21</v>
      </c>
      <c r="E629" s="6">
        <v>30</v>
      </c>
      <c r="F629" s="6">
        <v>34</v>
      </c>
      <c r="G629" s="7">
        <v>43</v>
      </c>
      <c r="H629" s="16">
        <v>36</v>
      </c>
      <c r="I629" s="23" t="str">
        <f t="shared" si="230"/>
        <v>&lt;a href="http://homepage3.nifty.com/tam2/loto6.htm"&gt;第0629回　抽せん数字 06,16,21,30,34,43　ボーナス数字 36&lt;/a&gt;</v>
      </c>
      <c r="J629" s="18">
        <f aca="true" t="shared" si="321" ref="J629:P629">IF(OR(B629=$B628,B629=$C628,B629=$D628,B629=$E628,B629=$F628,B629=$G628,B629=$H628),B629,"")</f>
      </c>
      <c r="K629" s="21">
        <f t="shared" si="321"/>
      </c>
      <c r="L629" s="21">
        <f t="shared" si="321"/>
      </c>
      <c r="M629" s="21">
        <f t="shared" si="321"/>
        <v>30</v>
      </c>
      <c r="N629" s="21">
        <f t="shared" si="321"/>
      </c>
      <c r="O629" s="21">
        <f t="shared" si="321"/>
      </c>
      <c r="P629" s="17">
        <f t="shared" si="321"/>
      </c>
    </row>
    <row r="630" spans="1:16" ht="13.5">
      <c r="A630" s="12">
        <v>40945</v>
      </c>
      <c r="B630" s="13">
        <v>3</v>
      </c>
      <c r="C630" s="6">
        <v>7</v>
      </c>
      <c r="D630" s="6">
        <v>13</v>
      </c>
      <c r="E630" s="6">
        <v>18</v>
      </c>
      <c r="F630" s="6">
        <v>19</v>
      </c>
      <c r="G630" s="7">
        <v>41</v>
      </c>
      <c r="H630" s="16">
        <v>38</v>
      </c>
      <c r="I630" s="23" t="str">
        <f t="shared" si="230"/>
        <v>&lt;a href="http://homepage3.nifty.com/tam2/loto6.htm"&gt;第0630回　抽せん数字 03,07,13,18,19,41　ボーナス数字 38&lt;/a&gt;</v>
      </c>
      <c r="J630" s="18">
        <f aca="true" t="shared" si="322" ref="J630:P630">IF(OR(B630=$B629,B630=$C629,B630=$D629,B630=$E629,B630=$F629,B630=$G629,B630=$H629),B630,"")</f>
      </c>
      <c r="K630" s="21">
        <f t="shared" si="322"/>
      </c>
      <c r="L630" s="21">
        <f t="shared" si="322"/>
      </c>
      <c r="M630" s="21">
        <f t="shared" si="322"/>
      </c>
      <c r="N630" s="21">
        <f t="shared" si="322"/>
      </c>
      <c r="O630" s="21">
        <f t="shared" si="322"/>
      </c>
      <c r="P630" s="17">
        <f t="shared" si="322"/>
      </c>
    </row>
    <row r="631" spans="1:16" ht="13.5">
      <c r="A631" s="12">
        <v>40948</v>
      </c>
      <c r="B631" s="13">
        <v>2</v>
      </c>
      <c r="C631" s="6">
        <v>5</v>
      </c>
      <c r="D631" s="6">
        <v>7</v>
      </c>
      <c r="E631" s="6">
        <v>10</v>
      </c>
      <c r="F631" s="6">
        <v>36</v>
      </c>
      <c r="G631" s="7">
        <v>40</v>
      </c>
      <c r="H631" s="16">
        <v>12</v>
      </c>
      <c r="I631" s="23" t="str">
        <f t="shared" si="230"/>
        <v>&lt;a href="http://homepage3.nifty.com/tam2/loto6.htm"&gt;第0631回　抽せん数字 02,05,07,10,36,40　ボーナス数字 12&lt;/a&gt;</v>
      </c>
      <c r="J631" s="18">
        <f aca="true" t="shared" si="323" ref="J631:P631">IF(OR(B631=$B630,B631=$C630,B631=$D630,B631=$E630,B631=$F630,B631=$G630,B631=$H630),B631,"")</f>
      </c>
      <c r="K631" s="21">
        <f t="shared" si="323"/>
      </c>
      <c r="L631" s="21">
        <f t="shared" si="323"/>
        <v>7</v>
      </c>
      <c r="M631" s="21">
        <f t="shared" si="323"/>
      </c>
      <c r="N631" s="21">
        <f t="shared" si="323"/>
      </c>
      <c r="O631" s="21">
        <f t="shared" si="323"/>
      </c>
      <c r="P631" s="17">
        <f t="shared" si="323"/>
      </c>
    </row>
    <row r="632" spans="1:16" ht="13.5">
      <c r="A632" s="12">
        <v>40952</v>
      </c>
      <c r="B632" s="13">
        <v>3</v>
      </c>
      <c r="C632" s="6">
        <v>4</v>
      </c>
      <c r="D632" s="6">
        <v>14</v>
      </c>
      <c r="E632" s="6">
        <v>21</v>
      </c>
      <c r="F632" s="6">
        <v>22</v>
      </c>
      <c r="G632" s="7">
        <v>25</v>
      </c>
      <c r="H632" s="16">
        <v>26</v>
      </c>
      <c r="I632" s="23" t="str">
        <f t="shared" si="230"/>
        <v>&lt;a href="http://homepage3.nifty.com/tam2/loto6.htm"&gt;第0632回　抽せん数字 03,04,14,21,22,25　ボーナス数字 26&lt;/a&gt;</v>
      </c>
      <c r="J632" s="18">
        <f aca="true" t="shared" si="324" ref="J632:P632">IF(OR(B632=$B631,B632=$C631,B632=$D631,B632=$E631,B632=$F631,B632=$G631,B632=$H631),B632,"")</f>
      </c>
      <c r="K632" s="21">
        <f t="shared" si="324"/>
      </c>
      <c r="L632" s="21">
        <f t="shared" si="324"/>
      </c>
      <c r="M632" s="21">
        <f t="shared" si="324"/>
      </c>
      <c r="N632" s="21">
        <f t="shared" si="324"/>
      </c>
      <c r="O632" s="21">
        <f t="shared" si="324"/>
      </c>
      <c r="P632" s="17">
        <f t="shared" si="324"/>
      </c>
    </row>
    <row r="633" spans="1:16" ht="13.5">
      <c r="A633" s="12">
        <v>40955</v>
      </c>
      <c r="B633" s="13">
        <v>7</v>
      </c>
      <c r="C633" s="6">
        <v>9</v>
      </c>
      <c r="D633" s="6">
        <v>11</v>
      </c>
      <c r="E633" s="6">
        <v>14</v>
      </c>
      <c r="F633" s="6">
        <v>15</v>
      </c>
      <c r="G633" s="7">
        <v>18</v>
      </c>
      <c r="H633" s="16">
        <v>5</v>
      </c>
      <c r="I633" s="23" t="str">
        <f t="shared" si="230"/>
        <v>&lt;a href="http://homepage3.nifty.com/tam2/loto6.htm"&gt;第0633回　抽せん数字 07,09,11,14,15,18　ボーナス数字 05&lt;/a&gt;</v>
      </c>
      <c r="J633" s="18">
        <f aca="true" t="shared" si="325" ref="J633:P633">IF(OR(B633=$B632,B633=$C632,B633=$D632,B633=$E632,B633=$F632,B633=$G632,B633=$H632),B633,"")</f>
      </c>
      <c r="K633" s="21">
        <f t="shared" si="325"/>
      </c>
      <c r="L633" s="21">
        <f t="shared" si="325"/>
      </c>
      <c r="M633" s="21">
        <f t="shared" si="325"/>
        <v>14</v>
      </c>
      <c r="N633" s="21">
        <f t="shared" si="325"/>
      </c>
      <c r="O633" s="21">
        <f t="shared" si="325"/>
      </c>
      <c r="P633" s="17">
        <f t="shared" si="325"/>
      </c>
    </row>
    <row r="634" spans="1:16" ht="13.5">
      <c r="A634" s="12">
        <v>40959</v>
      </c>
      <c r="B634" s="13">
        <v>8</v>
      </c>
      <c r="C634" s="6">
        <v>10</v>
      </c>
      <c r="D634" s="6">
        <v>13</v>
      </c>
      <c r="E634" s="6">
        <v>15</v>
      </c>
      <c r="F634" s="6">
        <v>20</v>
      </c>
      <c r="G634" s="7">
        <v>40</v>
      </c>
      <c r="H634" s="16">
        <v>23</v>
      </c>
      <c r="I634" s="23" t="str">
        <f t="shared" si="230"/>
        <v>&lt;a href="http://homepage3.nifty.com/tam2/loto6.htm"&gt;第0634回　抽せん数字 08,10,13,15,20,40　ボーナス数字 23&lt;/a&gt;</v>
      </c>
      <c r="J634" s="18">
        <f aca="true" t="shared" si="326" ref="J634:P634">IF(OR(B634=$B633,B634=$C633,B634=$D633,B634=$E633,B634=$F633,B634=$G633,B634=$H633),B634,"")</f>
      </c>
      <c r="K634" s="21">
        <f t="shared" si="326"/>
      </c>
      <c r="L634" s="21">
        <f t="shared" si="326"/>
      </c>
      <c r="M634" s="21">
        <f t="shared" si="326"/>
        <v>15</v>
      </c>
      <c r="N634" s="21">
        <f t="shared" si="326"/>
      </c>
      <c r="O634" s="21">
        <f t="shared" si="326"/>
      </c>
      <c r="P634" s="17">
        <f t="shared" si="326"/>
      </c>
    </row>
    <row r="635" spans="1:16" ht="13.5">
      <c r="A635" s="12">
        <v>40962</v>
      </c>
      <c r="B635" s="13">
        <v>8</v>
      </c>
      <c r="C635" s="6">
        <v>11</v>
      </c>
      <c r="D635" s="6">
        <v>12</v>
      </c>
      <c r="E635" s="6">
        <v>15</v>
      </c>
      <c r="F635" s="6">
        <v>41</v>
      </c>
      <c r="G635" s="7">
        <v>43</v>
      </c>
      <c r="H635" s="16">
        <v>22</v>
      </c>
      <c r="I635" s="23" t="str">
        <f t="shared" si="230"/>
        <v>&lt;a href="http://homepage3.nifty.com/tam2/loto6.htm"&gt;第0635回　抽せん数字 08,11,12,15,41,43　ボーナス数字 22&lt;/a&gt;</v>
      </c>
      <c r="J635" s="18">
        <f aca="true" t="shared" si="327" ref="J635:P635">IF(OR(B635=$B634,B635=$C634,B635=$D634,B635=$E634,B635=$F634,B635=$G634,B635=$H634),B635,"")</f>
        <v>8</v>
      </c>
      <c r="K635" s="21">
        <f t="shared" si="327"/>
      </c>
      <c r="L635" s="21">
        <f t="shared" si="327"/>
      </c>
      <c r="M635" s="21">
        <f t="shared" si="327"/>
        <v>15</v>
      </c>
      <c r="N635" s="21">
        <f t="shared" si="327"/>
      </c>
      <c r="O635" s="21">
        <f t="shared" si="327"/>
      </c>
      <c r="P635" s="17">
        <f t="shared" si="327"/>
      </c>
    </row>
    <row r="636" spans="1:16" ht="13.5">
      <c r="A636" s="12">
        <v>40966</v>
      </c>
      <c r="B636" s="13">
        <v>2</v>
      </c>
      <c r="C636" s="6">
        <v>12</v>
      </c>
      <c r="D636" s="6">
        <v>21</v>
      </c>
      <c r="E636" s="6">
        <v>23</v>
      </c>
      <c r="F636" s="6">
        <v>24</v>
      </c>
      <c r="G636" s="7">
        <v>26</v>
      </c>
      <c r="H636" s="16">
        <v>36</v>
      </c>
      <c r="I636" s="23" t="str">
        <f t="shared" si="230"/>
        <v>&lt;a href="http://homepage3.nifty.com/tam2/loto6.htm"&gt;第0636回　抽せん数字 02,12,21,23,24,26　ボーナス数字 36&lt;/a&gt;</v>
      </c>
      <c r="J636" s="18">
        <f aca="true" t="shared" si="328" ref="J636:P636">IF(OR(B636=$B635,B636=$C635,B636=$D635,B636=$E635,B636=$F635,B636=$G635,B636=$H635),B636,"")</f>
      </c>
      <c r="K636" s="21">
        <f t="shared" si="328"/>
        <v>12</v>
      </c>
      <c r="L636" s="21">
        <f t="shared" si="328"/>
      </c>
      <c r="M636" s="21">
        <f t="shared" si="328"/>
      </c>
      <c r="N636" s="21">
        <f t="shared" si="328"/>
      </c>
      <c r="O636" s="21">
        <f t="shared" si="328"/>
      </c>
      <c r="P636" s="17">
        <f t="shared" si="328"/>
      </c>
    </row>
    <row r="637" spans="1:16" ht="13.5">
      <c r="A637" s="12">
        <v>40969</v>
      </c>
      <c r="B637" s="13">
        <v>7</v>
      </c>
      <c r="C637" s="6">
        <v>12</v>
      </c>
      <c r="D637" s="6">
        <v>16</v>
      </c>
      <c r="E637" s="6">
        <v>28</v>
      </c>
      <c r="F637" s="6">
        <v>31</v>
      </c>
      <c r="G637" s="7">
        <v>34</v>
      </c>
      <c r="H637" s="16">
        <v>11</v>
      </c>
      <c r="I637" s="23" t="str">
        <f t="shared" si="230"/>
        <v>&lt;a href="http://homepage3.nifty.com/tam2/loto6.htm"&gt;第0637回　抽せん数字 07,12,16,28,31,34　ボーナス数字 11&lt;/a&gt;</v>
      </c>
      <c r="J637" s="18">
        <f aca="true" t="shared" si="329" ref="J637:P637">IF(OR(B637=$B636,B637=$C636,B637=$D636,B637=$E636,B637=$F636,B637=$G636,B637=$H636),B637,"")</f>
      </c>
      <c r="K637" s="21">
        <f t="shared" si="329"/>
        <v>12</v>
      </c>
      <c r="L637" s="21">
        <f t="shared" si="329"/>
      </c>
      <c r="M637" s="21">
        <f t="shared" si="329"/>
      </c>
      <c r="N637" s="21">
        <f t="shared" si="329"/>
      </c>
      <c r="O637" s="21">
        <f t="shared" si="329"/>
      </c>
      <c r="P637" s="17">
        <f t="shared" si="329"/>
      </c>
    </row>
    <row r="638" spans="1:16" ht="13.5">
      <c r="A638" s="12">
        <v>40973</v>
      </c>
      <c r="B638" s="13">
        <v>6</v>
      </c>
      <c r="C638" s="6">
        <v>11</v>
      </c>
      <c r="D638" s="6">
        <v>19</v>
      </c>
      <c r="E638" s="6">
        <v>28</v>
      </c>
      <c r="F638" s="6">
        <v>35</v>
      </c>
      <c r="G638" s="7">
        <v>40</v>
      </c>
      <c r="H638" s="16">
        <v>14</v>
      </c>
      <c r="I638" s="23" t="str">
        <f t="shared" si="230"/>
        <v>&lt;a href="http://homepage3.nifty.com/tam2/loto6.htm"&gt;第0638回　抽せん数字 06,11,19,28,35,40　ボーナス数字 14&lt;/a&gt;</v>
      </c>
      <c r="J638" s="18">
        <f aca="true" t="shared" si="330" ref="J638:P638">IF(OR(B638=$B637,B638=$C637,B638=$D637,B638=$E637,B638=$F637,B638=$G637,B638=$H637),B638,"")</f>
      </c>
      <c r="K638" s="21">
        <f t="shared" si="330"/>
        <v>11</v>
      </c>
      <c r="L638" s="21">
        <f t="shared" si="330"/>
      </c>
      <c r="M638" s="21">
        <f t="shared" si="330"/>
        <v>28</v>
      </c>
      <c r="N638" s="21">
        <f t="shared" si="330"/>
      </c>
      <c r="O638" s="21">
        <f t="shared" si="330"/>
      </c>
      <c r="P638" s="17">
        <f t="shared" si="330"/>
      </c>
    </row>
    <row r="639" spans="1:16" ht="13.5">
      <c r="A639" s="12">
        <v>40976</v>
      </c>
      <c r="B639" s="13">
        <v>1</v>
      </c>
      <c r="C639" s="6">
        <v>16</v>
      </c>
      <c r="D639" s="6">
        <v>20</v>
      </c>
      <c r="E639" s="6">
        <v>24</v>
      </c>
      <c r="F639" s="6">
        <v>33</v>
      </c>
      <c r="G639" s="7">
        <v>34</v>
      </c>
      <c r="H639" s="16">
        <v>8</v>
      </c>
      <c r="I639" s="23" t="str">
        <f t="shared" si="230"/>
        <v>&lt;a href="http://homepage3.nifty.com/tam2/loto6.htm"&gt;第0639回　抽せん数字 01,16,20,24,33,34　ボーナス数字 08&lt;/a&gt;</v>
      </c>
      <c r="J639" s="18">
        <f aca="true" t="shared" si="331" ref="J639:P639">IF(OR(B639=$B638,B639=$C638,B639=$D638,B639=$E638,B639=$F638,B639=$G638,B639=$H638),B639,"")</f>
      </c>
      <c r="K639" s="21">
        <f t="shared" si="331"/>
      </c>
      <c r="L639" s="21">
        <f t="shared" si="331"/>
      </c>
      <c r="M639" s="21">
        <f t="shared" si="331"/>
      </c>
      <c r="N639" s="21">
        <f t="shared" si="331"/>
      </c>
      <c r="O639" s="21">
        <f t="shared" si="331"/>
      </c>
      <c r="P639" s="17">
        <f t="shared" si="331"/>
      </c>
    </row>
    <row r="640" spans="1:16" ht="13.5">
      <c r="A640" s="12">
        <v>40980</v>
      </c>
      <c r="B640" s="13">
        <v>3</v>
      </c>
      <c r="C640" s="6">
        <v>11</v>
      </c>
      <c r="D640" s="6">
        <v>18</v>
      </c>
      <c r="E640" s="6">
        <v>20</v>
      </c>
      <c r="F640" s="6">
        <v>33</v>
      </c>
      <c r="G640" s="7">
        <v>39</v>
      </c>
      <c r="H640" s="16">
        <v>22</v>
      </c>
      <c r="I640" s="23" t="str">
        <f t="shared" si="230"/>
        <v>&lt;a href="http://homepage3.nifty.com/tam2/loto6.htm"&gt;第0640回　抽せん数字 03,11,18,20,33,39　ボーナス数字 22&lt;/a&gt;</v>
      </c>
      <c r="J640" s="18">
        <f aca="true" t="shared" si="332" ref="J640:P640">IF(OR(B640=$B639,B640=$C639,B640=$D639,B640=$E639,B640=$F639,B640=$G639,B640=$H639),B640,"")</f>
      </c>
      <c r="K640" s="21">
        <f t="shared" si="332"/>
      </c>
      <c r="L640" s="21">
        <f t="shared" si="332"/>
      </c>
      <c r="M640" s="21">
        <f t="shared" si="332"/>
        <v>20</v>
      </c>
      <c r="N640" s="21">
        <f t="shared" si="332"/>
        <v>33</v>
      </c>
      <c r="O640" s="21">
        <f t="shared" si="332"/>
      </c>
      <c r="P640" s="17">
        <f t="shared" si="332"/>
      </c>
    </row>
    <row r="641" spans="1:16" ht="13.5">
      <c r="A641" s="12">
        <v>40983</v>
      </c>
      <c r="B641" s="13">
        <v>3</v>
      </c>
      <c r="C641" s="6">
        <v>14</v>
      </c>
      <c r="D641" s="6">
        <v>21</v>
      </c>
      <c r="E641" s="6">
        <v>24</v>
      </c>
      <c r="F641" s="6">
        <v>26</v>
      </c>
      <c r="G641" s="7">
        <v>29</v>
      </c>
      <c r="H641" s="16">
        <v>32</v>
      </c>
      <c r="I641" s="23" t="str">
        <f t="shared" si="230"/>
        <v>&lt;a href="http://homepage3.nifty.com/tam2/loto6.htm"&gt;第0641回　抽せん数字 03,14,21,24,26,29　ボーナス数字 32&lt;/a&gt;</v>
      </c>
      <c r="J641" s="18">
        <f aca="true" t="shared" si="333" ref="J641:P641">IF(OR(B641=$B640,B641=$C640,B641=$D640,B641=$E640,B641=$F640,B641=$G640,B641=$H640),B641,"")</f>
        <v>3</v>
      </c>
      <c r="K641" s="21">
        <f t="shared" si="333"/>
      </c>
      <c r="L641" s="21">
        <f t="shared" si="333"/>
      </c>
      <c r="M641" s="21">
        <f t="shared" si="333"/>
      </c>
      <c r="N641" s="21">
        <f t="shared" si="333"/>
      </c>
      <c r="O641" s="21">
        <f t="shared" si="333"/>
      </c>
      <c r="P641" s="17">
        <f t="shared" si="333"/>
      </c>
    </row>
    <row r="642" spans="1:16" ht="13.5">
      <c r="A642" s="12">
        <v>40987</v>
      </c>
      <c r="B642" s="13">
        <v>8</v>
      </c>
      <c r="C642" s="6">
        <v>13</v>
      </c>
      <c r="D642" s="6">
        <v>14</v>
      </c>
      <c r="E642" s="6">
        <v>21</v>
      </c>
      <c r="F642" s="6">
        <v>33</v>
      </c>
      <c r="G642" s="7">
        <v>41</v>
      </c>
      <c r="H642" s="16">
        <v>18</v>
      </c>
      <c r="I642" s="23" t="str">
        <f t="shared" si="230"/>
        <v>&lt;a href="http://homepage3.nifty.com/tam2/loto6.htm"&gt;第0642回　抽せん数字 08,13,14,21,33,41　ボーナス数字 18&lt;/a&gt;</v>
      </c>
      <c r="J642" s="18">
        <f aca="true" t="shared" si="334" ref="J642:P642">IF(OR(B642=$B641,B642=$C641,B642=$D641,B642=$E641,B642=$F641,B642=$G641,B642=$H641),B642,"")</f>
      </c>
      <c r="K642" s="21">
        <f t="shared" si="334"/>
      </c>
      <c r="L642" s="21">
        <f t="shared" si="334"/>
        <v>14</v>
      </c>
      <c r="M642" s="21">
        <f t="shared" si="334"/>
        <v>21</v>
      </c>
      <c r="N642" s="21">
        <f t="shared" si="334"/>
      </c>
      <c r="O642" s="21">
        <f t="shared" si="334"/>
      </c>
      <c r="P642" s="17">
        <f t="shared" si="334"/>
      </c>
    </row>
    <row r="643" spans="1:16" ht="13.5">
      <c r="A643" s="12">
        <v>40990</v>
      </c>
      <c r="B643" s="13">
        <v>2</v>
      </c>
      <c r="C643" s="6">
        <v>6</v>
      </c>
      <c r="D643" s="6">
        <v>21</v>
      </c>
      <c r="E643" s="6">
        <v>31</v>
      </c>
      <c r="F643" s="6">
        <v>35</v>
      </c>
      <c r="G643" s="7">
        <v>37</v>
      </c>
      <c r="H643" s="16">
        <v>15</v>
      </c>
      <c r="I643" s="23" t="str">
        <f t="shared" si="230"/>
        <v>&lt;a href="http://homepage3.nifty.com/tam2/loto6.htm"&gt;第0643回　抽せん数字 02,06,21,31,35,37　ボーナス数字 15&lt;/a&gt;</v>
      </c>
      <c r="J643" s="18">
        <f aca="true" t="shared" si="335" ref="J643:P643">IF(OR(B643=$B642,B643=$C642,B643=$D642,B643=$E642,B643=$F642,B643=$G642,B643=$H642),B643,"")</f>
      </c>
      <c r="K643" s="21">
        <f t="shared" si="335"/>
      </c>
      <c r="L643" s="21">
        <f t="shared" si="335"/>
        <v>21</v>
      </c>
      <c r="M643" s="21">
        <f t="shared" si="335"/>
      </c>
      <c r="N643" s="21">
        <f t="shared" si="335"/>
      </c>
      <c r="O643" s="21">
        <f t="shared" si="335"/>
      </c>
      <c r="P643" s="17">
        <f t="shared" si="335"/>
      </c>
    </row>
    <row r="644" spans="1:16" ht="13.5">
      <c r="A644" s="12">
        <v>40994</v>
      </c>
      <c r="B644" s="13">
        <v>4</v>
      </c>
      <c r="C644" s="6">
        <v>14</v>
      </c>
      <c r="D644" s="6">
        <v>22</v>
      </c>
      <c r="E644" s="6">
        <v>23</v>
      </c>
      <c r="F644" s="6">
        <v>26</v>
      </c>
      <c r="G644" s="7">
        <v>42</v>
      </c>
      <c r="H644" s="16">
        <v>2</v>
      </c>
      <c r="I644" s="23" t="str">
        <f t="shared" si="230"/>
        <v>&lt;a href="http://homepage3.nifty.com/tam2/loto6.htm"&gt;第0644回　抽せん数字 04,14,22,23,26,42　ボーナス数字 02&lt;/a&gt;</v>
      </c>
      <c r="J644" s="18">
        <f aca="true" t="shared" si="336" ref="J644:P644">IF(OR(B644=$B643,B644=$C643,B644=$D643,B644=$E643,B644=$F643,B644=$G643,B644=$H643),B644,"")</f>
      </c>
      <c r="K644" s="21">
        <f t="shared" si="336"/>
      </c>
      <c r="L644" s="21">
        <f t="shared" si="336"/>
      </c>
      <c r="M644" s="21">
        <f t="shared" si="336"/>
      </c>
      <c r="N644" s="21">
        <f t="shared" si="336"/>
      </c>
      <c r="O644" s="21">
        <f t="shared" si="336"/>
      </c>
      <c r="P644" s="17">
        <f t="shared" si="336"/>
        <v>2</v>
      </c>
    </row>
    <row r="645" spans="1:16" ht="13.5">
      <c r="A645" s="12">
        <v>40997</v>
      </c>
      <c r="B645" s="13">
        <v>3</v>
      </c>
      <c r="C645" s="6">
        <v>10</v>
      </c>
      <c r="D645" s="6">
        <v>12</v>
      </c>
      <c r="E645" s="6">
        <v>32</v>
      </c>
      <c r="F645" s="6">
        <v>33</v>
      </c>
      <c r="G645" s="7">
        <v>43</v>
      </c>
      <c r="H645" s="16">
        <v>31</v>
      </c>
      <c r="I645" s="23" t="str">
        <f t="shared" si="230"/>
        <v>&lt;a href="http://homepage3.nifty.com/tam2/loto6.htm"&gt;第0645回　抽せん数字 03,10,12,32,33,43　ボーナス数字 31&lt;/a&gt;</v>
      </c>
      <c r="J645" s="18">
        <f aca="true" t="shared" si="337" ref="J645:P645">IF(OR(B645=$B644,B645=$C644,B645=$D644,B645=$E644,B645=$F644,B645=$G644,B645=$H644),B645,"")</f>
      </c>
      <c r="K645" s="21">
        <f t="shared" si="337"/>
      </c>
      <c r="L645" s="21">
        <f t="shared" si="337"/>
      </c>
      <c r="M645" s="21">
        <f t="shared" si="337"/>
      </c>
      <c r="N645" s="21">
        <f t="shared" si="337"/>
      </c>
      <c r="O645" s="21">
        <f t="shared" si="337"/>
      </c>
      <c r="P645" s="17">
        <f t="shared" si="337"/>
      </c>
    </row>
    <row r="646" spans="1:16" ht="13.5">
      <c r="A646" s="12">
        <v>41001</v>
      </c>
      <c r="B646" s="13">
        <v>9</v>
      </c>
      <c r="C646" s="6">
        <v>12</v>
      </c>
      <c r="D646" s="6">
        <v>14</v>
      </c>
      <c r="E646" s="6">
        <v>24</v>
      </c>
      <c r="F646" s="6">
        <v>28</v>
      </c>
      <c r="G646" s="7">
        <v>33</v>
      </c>
      <c r="H646" s="16">
        <v>37</v>
      </c>
      <c r="I646" s="23" t="str">
        <f t="shared" si="230"/>
        <v>&lt;a href="http://homepage3.nifty.com/tam2/loto6.htm"&gt;第0646回　抽せん数字 09,12,14,24,28,33　ボーナス数字 37&lt;/a&gt;</v>
      </c>
      <c r="J646" s="18">
        <f aca="true" t="shared" si="338" ref="J646:P646">IF(OR(B646=$B645,B646=$C645,B646=$D645,B646=$E645,B646=$F645,B646=$G645,B646=$H645),B646,"")</f>
      </c>
      <c r="K646" s="21">
        <f t="shared" si="338"/>
        <v>12</v>
      </c>
      <c r="L646" s="21">
        <f t="shared" si="338"/>
      </c>
      <c r="M646" s="21">
        <f t="shared" si="338"/>
      </c>
      <c r="N646" s="21">
        <f t="shared" si="338"/>
      </c>
      <c r="O646" s="21">
        <f t="shared" si="338"/>
        <v>33</v>
      </c>
      <c r="P646" s="17">
        <f t="shared" si="338"/>
      </c>
    </row>
    <row r="647" spans="1:16" ht="13.5">
      <c r="A647" s="12">
        <v>41004</v>
      </c>
      <c r="B647" s="13">
        <v>2</v>
      </c>
      <c r="C647" s="6">
        <v>7</v>
      </c>
      <c r="D647" s="6">
        <v>15</v>
      </c>
      <c r="E647" s="6">
        <v>22</v>
      </c>
      <c r="F647" s="6">
        <v>36</v>
      </c>
      <c r="G647" s="7">
        <v>43</v>
      </c>
      <c r="H647" s="16">
        <v>27</v>
      </c>
      <c r="I647" s="23" t="str">
        <f t="shared" si="230"/>
        <v>&lt;a href="http://homepage3.nifty.com/tam2/loto6.htm"&gt;第0647回　抽せん数字 02,07,15,22,36,43　ボーナス数字 27&lt;/a&gt;</v>
      </c>
      <c r="J647" s="18">
        <f aca="true" t="shared" si="339" ref="J647:P647">IF(OR(B647=$B646,B647=$C646,B647=$D646,B647=$E646,B647=$F646,B647=$G646,B647=$H646),B647,"")</f>
      </c>
      <c r="K647" s="21">
        <f t="shared" si="339"/>
      </c>
      <c r="L647" s="21">
        <f t="shared" si="339"/>
      </c>
      <c r="M647" s="21">
        <f t="shared" si="339"/>
      </c>
      <c r="N647" s="21">
        <f t="shared" si="339"/>
      </c>
      <c r="O647" s="21">
        <f t="shared" si="339"/>
      </c>
      <c r="P647" s="17">
        <f t="shared" si="339"/>
      </c>
    </row>
    <row r="648" spans="1:16" ht="13.5">
      <c r="A648" s="12">
        <v>41008</v>
      </c>
      <c r="B648" s="13">
        <v>22</v>
      </c>
      <c r="C648" s="6">
        <v>26</v>
      </c>
      <c r="D648" s="6">
        <v>27</v>
      </c>
      <c r="E648" s="6">
        <v>28</v>
      </c>
      <c r="F648" s="6">
        <v>36</v>
      </c>
      <c r="G648" s="7">
        <v>43</v>
      </c>
      <c r="H648" s="16">
        <v>1</v>
      </c>
      <c r="I648" s="23" t="str">
        <f t="shared" si="230"/>
        <v>&lt;a href="http://homepage3.nifty.com/tam2/loto6.htm"&gt;第0648回　抽せん数字 22,26,27,28,36,43　ボーナス数字 01&lt;/a&gt;</v>
      </c>
      <c r="J648" s="18">
        <f aca="true" t="shared" si="340" ref="J648:P648">IF(OR(B648=$B647,B648=$C647,B648=$D647,B648=$E647,B648=$F647,B648=$G647,B648=$H647),B648,"")</f>
        <v>22</v>
      </c>
      <c r="K648" s="21">
        <f t="shared" si="340"/>
      </c>
      <c r="L648" s="21">
        <f t="shared" si="340"/>
        <v>27</v>
      </c>
      <c r="M648" s="21">
        <f t="shared" si="340"/>
      </c>
      <c r="N648" s="21">
        <f t="shared" si="340"/>
        <v>36</v>
      </c>
      <c r="O648" s="21">
        <f t="shared" si="340"/>
        <v>43</v>
      </c>
      <c r="P648" s="17">
        <f t="shared" si="340"/>
      </c>
    </row>
    <row r="649" spans="1:16" ht="13.5">
      <c r="A649" s="12">
        <v>41011</v>
      </c>
      <c r="B649" s="13">
        <v>14</v>
      </c>
      <c r="C649" s="6">
        <v>22</v>
      </c>
      <c r="D649" s="6">
        <v>29</v>
      </c>
      <c r="E649" s="6">
        <v>33</v>
      </c>
      <c r="F649" s="6">
        <v>36</v>
      </c>
      <c r="G649" s="7">
        <v>40</v>
      </c>
      <c r="H649" s="16">
        <v>38</v>
      </c>
      <c r="I649" s="23" t="str">
        <f t="shared" si="230"/>
        <v>&lt;a href="http://homepage3.nifty.com/tam2/loto6.htm"&gt;第0649回　抽せん数字 14,22,29,33,36,40　ボーナス数字 38&lt;/a&gt;</v>
      </c>
      <c r="J649" s="18">
        <f aca="true" t="shared" si="341" ref="J649:P649">IF(OR(B649=$B648,B649=$C648,B649=$D648,B649=$E648,B649=$F648,B649=$G648,B649=$H648),B649,"")</f>
      </c>
      <c r="K649" s="21">
        <f t="shared" si="341"/>
        <v>22</v>
      </c>
      <c r="L649" s="21">
        <f t="shared" si="341"/>
      </c>
      <c r="M649" s="21">
        <f t="shared" si="341"/>
      </c>
      <c r="N649" s="21">
        <f t="shared" si="341"/>
        <v>36</v>
      </c>
      <c r="O649" s="21">
        <f t="shared" si="341"/>
      </c>
      <c r="P649" s="17">
        <f t="shared" si="341"/>
      </c>
    </row>
    <row r="650" spans="1:16" ht="13.5">
      <c r="A650" s="12">
        <v>41015</v>
      </c>
      <c r="B650" s="13">
        <v>12</v>
      </c>
      <c r="C650" s="6">
        <v>31</v>
      </c>
      <c r="D650" s="6">
        <v>34</v>
      </c>
      <c r="E650" s="6">
        <v>40</v>
      </c>
      <c r="F650" s="6">
        <v>41</v>
      </c>
      <c r="G650" s="7">
        <v>43</v>
      </c>
      <c r="H650" s="16">
        <v>6</v>
      </c>
      <c r="I650" s="23" t="str">
        <f t="shared" si="230"/>
        <v>&lt;a href="http://homepage3.nifty.com/tam2/loto6.htm"&gt;第0650回　抽せん数字 12,31,34,40,41,43　ボーナス数字 06&lt;/a&gt;</v>
      </c>
      <c r="J650" s="18">
        <f aca="true" t="shared" si="342" ref="J650:P650">IF(OR(B650=$B649,B650=$C649,B650=$D649,B650=$E649,B650=$F649,B650=$G649,B650=$H649),B650,"")</f>
      </c>
      <c r="K650" s="21">
        <f t="shared" si="342"/>
      </c>
      <c r="L650" s="21">
        <f t="shared" si="342"/>
      </c>
      <c r="M650" s="21">
        <f t="shared" si="342"/>
        <v>40</v>
      </c>
      <c r="N650" s="21">
        <f t="shared" si="342"/>
      </c>
      <c r="O650" s="21">
        <f t="shared" si="342"/>
      </c>
      <c r="P650" s="17">
        <f t="shared" si="342"/>
      </c>
    </row>
    <row r="651" spans="1:16" ht="13.5">
      <c r="A651" s="12">
        <v>41018</v>
      </c>
      <c r="B651" s="13">
        <v>4</v>
      </c>
      <c r="C651" s="6">
        <v>15</v>
      </c>
      <c r="D651" s="6">
        <v>17</v>
      </c>
      <c r="E651" s="6">
        <v>34</v>
      </c>
      <c r="F651" s="6">
        <v>38</v>
      </c>
      <c r="G651" s="7">
        <v>40</v>
      </c>
      <c r="H651" s="16">
        <v>5</v>
      </c>
      <c r="I651" s="23" t="str">
        <f t="shared" si="230"/>
        <v>&lt;a href="http://homepage3.nifty.com/tam2/loto6.htm"&gt;第0651回　抽せん数字 04,15,17,34,38,40　ボーナス数字 05&lt;/a&gt;</v>
      </c>
      <c r="J651" s="18">
        <f aca="true" t="shared" si="343" ref="J651:P651">IF(OR(B651=$B650,B651=$C650,B651=$D650,B651=$E650,B651=$F650,B651=$G650,B651=$H650),B651,"")</f>
      </c>
      <c r="K651" s="21">
        <f t="shared" si="343"/>
      </c>
      <c r="L651" s="21">
        <f t="shared" si="343"/>
      </c>
      <c r="M651" s="21">
        <f t="shared" si="343"/>
        <v>34</v>
      </c>
      <c r="N651" s="21">
        <f t="shared" si="343"/>
      </c>
      <c r="O651" s="21">
        <f t="shared" si="343"/>
        <v>40</v>
      </c>
      <c r="P651" s="17">
        <f t="shared" si="343"/>
      </c>
    </row>
    <row r="652" spans="1:16" ht="13.5">
      <c r="A652" s="12">
        <v>41022</v>
      </c>
      <c r="B652" s="13">
        <v>1</v>
      </c>
      <c r="C652" s="6">
        <v>10</v>
      </c>
      <c r="D652" s="6">
        <v>16</v>
      </c>
      <c r="E652" s="6">
        <v>19</v>
      </c>
      <c r="F652" s="6">
        <v>20</v>
      </c>
      <c r="G652" s="7">
        <v>39</v>
      </c>
      <c r="H652" s="16">
        <v>29</v>
      </c>
      <c r="I652" s="23" t="str">
        <f t="shared" si="230"/>
        <v>&lt;a href="http://homepage3.nifty.com/tam2/loto6.htm"&gt;第0652回　抽せん数字 01,10,16,19,20,39　ボーナス数字 29&lt;/a&gt;</v>
      </c>
      <c r="J652" s="18">
        <f aca="true" t="shared" si="344" ref="J652:P652">IF(OR(B652=$B651,B652=$C651,B652=$D651,B652=$E651,B652=$F651,B652=$G651,B652=$H651),B652,"")</f>
      </c>
      <c r="K652" s="21">
        <f t="shared" si="344"/>
      </c>
      <c r="L652" s="21">
        <f t="shared" si="344"/>
      </c>
      <c r="M652" s="21">
        <f t="shared" si="344"/>
      </c>
      <c r="N652" s="21">
        <f t="shared" si="344"/>
      </c>
      <c r="O652" s="21">
        <f t="shared" si="344"/>
      </c>
      <c r="P652" s="17">
        <f t="shared" si="344"/>
      </c>
    </row>
    <row r="653" spans="1:16" ht="13.5">
      <c r="A653" s="12">
        <v>41025</v>
      </c>
      <c r="B653" s="13">
        <v>13</v>
      </c>
      <c r="C653" s="6">
        <v>21</v>
      </c>
      <c r="D653" s="6">
        <v>22</v>
      </c>
      <c r="E653" s="6">
        <v>26</v>
      </c>
      <c r="F653" s="6">
        <v>29</v>
      </c>
      <c r="G653" s="7">
        <v>36</v>
      </c>
      <c r="H653" s="16">
        <v>31</v>
      </c>
      <c r="I653" s="23" t="str">
        <f t="shared" si="230"/>
        <v>&lt;a href="http://homepage3.nifty.com/tam2/loto6.htm"&gt;第0653回　抽せん数字 13,21,22,26,29,36　ボーナス数字 31&lt;/a&gt;</v>
      </c>
      <c r="J653" s="18">
        <f aca="true" t="shared" si="345" ref="J653:P653">IF(OR(B653=$B652,B653=$C652,B653=$D652,B653=$E652,B653=$F652,B653=$G652,B653=$H652),B653,"")</f>
      </c>
      <c r="K653" s="21">
        <f t="shared" si="345"/>
      </c>
      <c r="L653" s="21">
        <f t="shared" si="345"/>
      </c>
      <c r="M653" s="21">
        <f t="shared" si="345"/>
      </c>
      <c r="N653" s="21">
        <f t="shared" si="345"/>
        <v>29</v>
      </c>
      <c r="O653" s="21">
        <f t="shared" si="345"/>
      </c>
      <c r="P653" s="17">
        <f t="shared" si="345"/>
      </c>
    </row>
    <row r="654" spans="1:16" ht="13.5">
      <c r="A654" s="12">
        <v>41029</v>
      </c>
      <c r="B654" s="13">
        <v>12</v>
      </c>
      <c r="C654" s="6">
        <v>18</v>
      </c>
      <c r="D654" s="6">
        <v>21</v>
      </c>
      <c r="E654" s="6">
        <v>29</v>
      </c>
      <c r="F654" s="6">
        <v>32</v>
      </c>
      <c r="G654" s="7">
        <v>38</v>
      </c>
      <c r="H654" s="16">
        <v>2</v>
      </c>
      <c r="I654" s="23" t="str">
        <f t="shared" si="230"/>
        <v>&lt;a href="http://homepage3.nifty.com/tam2/loto6.htm"&gt;第0654回　抽せん数字 12,18,21,29,32,38　ボーナス数字 02&lt;/a&gt;</v>
      </c>
      <c r="J654" s="18">
        <f aca="true" t="shared" si="346" ref="J654:P654">IF(OR(B654=$B653,B654=$C653,B654=$D653,B654=$E653,B654=$F653,B654=$G653,B654=$H653),B654,"")</f>
      </c>
      <c r="K654" s="21">
        <f t="shared" si="346"/>
      </c>
      <c r="L654" s="21">
        <f t="shared" si="346"/>
        <v>21</v>
      </c>
      <c r="M654" s="21">
        <f t="shared" si="346"/>
        <v>29</v>
      </c>
      <c r="N654" s="21">
        <f t="shared" si="346"/>
      </c>
      <c r="O654" s="21">
        <f t="shared" si="346"/>
      </c>
      <c r="P654" s="17">
        <f t="shared" si="346"/>
      </c>
    </row>
    <row r="655" spans="1:16" ht="13.5">
      <c r="A655" s="12">
        <v>41032</v>
      </c>
      <c r="B655" s="13">
        <v>5</v>
      </c>
      <c r="C655" s="6">
        <v>10</v>
      </c>
      <c r="D655" s="6">
        <v>23</v>
      </c>
      <c r="E655" s="6">
        <v>26</v>
      </c>
      <c r="F655" s="6">
        <v>28</v>
      </c>
      <c r="G655" s="7">
        <v>29</v>
      </c>
      <c r="H655" s="16">
        <v>27</v>
      </c>
      <c r="I655" s="23" t="str">
        <f t="shared" si="230"/>
        <v>&lt;a href="http://homepage3.nifty.com/tam2/loto6.htm"&gt;第0655回　抽せん数字 05,10,23,26,28,29　ボーナス数字 27&lt;/a&gt;</v>
      </c>
      <c r="J655" s="18">
        <f aca="true" t="shared" si="347" ref="J655:P655">IF(OR(B655=$B654,B655=$C654,B655=$D654,B655=$E654,B655=$F654,B655=$G654,B655=$H654),B655,"")</f>
      </c>
      <c r="K655" s="21">
        <f t="shared" si="347"/>
      </c>
      <c r="L655" s="21">
        <f t="shared" si="347"/>
      </c>
      <c r="M655" s="21">
        <f t="shared" si="347"/>
      </c>
      <c r="N655" s="21">
        <f t="shared" si="347"/>
      </c>
      <c r="O655" s="21">
        <f t="shared" si="347"/>
        <v>29</v>
      </c>
      <c r="P655" s="17">
        <f t="shared" si="347"/>
      </c>
    </row>
    <row r="656" spans="1:16" ht="13.5">
      <c r="A656" s="12">
        <v>41036</v>
      </c>
      <c r="B656" s="13">
        <v>2</v>
      </c>
      <c r="C656" s="6">
        <v>8</v>
      </c>
      <c r="D656" s="6">
        <v>13</v>
      </c>
      <c r="E656" s="6">
        <v>17</v>
      </c>
      <c r="F656" s="6">
        <v>25</v>
      </c>
      <c r="G656" s="7">
        <v>37</v>
      </c>
      <c r="H656" s="16">
        <v>30</v>
      </c>
      <c r="I656" s="23" t="str">
        <f t="shared" si="230"/>
        <v>&lt;a href="http://homepage3.nifty.com/tam2/loto6.htm"&gt;第0656回　抽せん数字 02,08,13,17,25,37　ボーナス数字 30&lt;/a&gt;</v>
      </c>
      <c r="J656" s="18">
        <f aca="true" t="shared" si="348" ref="J656:P656">IF(OR(B656=$B655,B656=$C655,B656=$D655,B656=$E655,B656=$F655,B656=$G655,B656=$H655),B656,"")</f>
      </c>
      <c r="K656" s="21">
        <f t="shared" si="348"/>
      </c>
      <c r="L656" s="21">
        <f t="shared" si="348"/>
      </c>
      <c r="M656" s="21">
        <f t="shared" si="348"/>
      </c>
      <c r="N656" s="21">
        <f t="shared" si="348"/>
      </c>
      <c r="O656" s="21">
        <f t="shared" si="348"/>
      </c>
      <c r="P656" s="17">
        <f t="shared" si="348"/>
      </c>
    </row>
    <row r="657" spans="1:16" ht="13.5">
      <c r="A657" s="12">
        <v>41039</v>
      </c>
      <c r="B657" s="13">
        <v>3</v>
      </c>
      <c r="C657" s="6">
        <v>20</v>
      </c>
      <c r="D657" s="6">
        <v>29</v>
      </c>
      <c r="E657" s="6">
        <v>33</v>
      </c>
      <c r="F657" s="6">
        <v>34</v>
      </c>
      <c r="G657" s="7">
        <v>40</v>
      </c>
      <c r="H657" s="16">
        <v>2</v>
      </c>
      <c r="I657" s="23" t="str">
        <f t="shared" si="230"/>
        <v>&lt;a href="http://homepage3.nifty.com/tam2/loto6.htm"&gt;第0657回　抽せん数字 03,20,29,33,34,40　ボーナス数字 02&lt;/a&gt;</v>
      </c>
      <c r="J657" s="18">
        <f aca="true" t="shared" si="349" ref="J657:P657">IF(OR(B657=$B656,B657=$C656,B657=$D656,B657=$E656,B657=$F656,B657=$G656,B657=$H656),B657,"")</f>
      </c>
      <c r="K657" s="21">
        <f t="shared" si="349"/>
      </c>
      <c r="L657" s="21">
        <f t="shared" si="349"/>
      </c>
      <c r="M657" s="21">
        <f t="shared" si="349"/>
      </c>
      <c r="N657" s="21">
        <f t="shared" si="349"/>
      </c>
      <c r="O657" s="21">
        <f t="shared" si="349"/>
      </c>
      <c r="P657" s="17">
        <f t="shared" si="349"/>
        <v>2</v>
      </c>
    </row>
    <row r="658" spans="1:16" ht="13.5">
      <c r="A658" s="12">
        <v>41043</v>
      </c>
      <c r="B658" s="13">
        <v>14</v>
      </c>
      <c r="C658" s="6">
        <v>24</v>
      </c>
      <c r="D658" s="6">
        <v>32</v>
      </c>
      <c r="E658" s="6">
        <v>40</v>
      </c>
      <c r="F658" s="6">
        <v>41</v>
      </c>
      <c r="G658" s="7">
        <v>42</v>
      </c>
      <c r="H658" s="16">
        <v>9</v>
      </c>
      <c r="I658" s="23" t="str">
        <f t="shared" si="230"/>
        <v>&lt;a href="http://homepage3.nifty.com/tam2/loto6.htm"&gt;第0658回　抽せん数字 14,24,32,40,41,42　ボーナス数字 09&lt;/a&gt;</v>
      </c>
      <c r="J658" s="18">
        <f aca="true" t="shared" si="350" ref="J658:P658">IF(OR(B658=$B657,B658=$C657,B658=$D657,B658=$E657,B658=$F657,B658=$G657,B658=$H657),B658,"")</f>
      </c>
      <c r="K658" s="21">
        <f t="shared" si="350"/>
      </c>
      <c r="L658" s="21">
        <f t="shared" si="350"/>
      </c>
      <c r="M658" s="21">
        <f t="shared" si="350"/>
        <v>40</v>
      </c>
      <c r="N658" s="21">
        <f t="shared" si="350"/>
      </c>
      <c r="O658" s="21">
        <f t="shared" si="350"/>
      </c>
      <c r="P658" s="17">
        <f t="shared" si="350"/>
      </c>
    </row>
    <row r="659" spans="1:16" ht="13.5">
      <c r="A659" s="12">
        <v>41047</v>
      </c>
      <c r="B659" s="13">
        <v>21</v>
      </c>
      <c r="C659" s="6">
        <v>30</v>
      </c>
      <c r="D659" s="6">
        <v>35</v>
      </c>
      <c r="E659" s="6">
        <v>39</v>
      </c>
      <c r="F659" s="6">
        <v>41</v>
      </c>
      <c r="G659" s="7">
        <v>42</v>
      </c>
      <c r="H659" s="16">
        <v>3</v>
      </c>
      <c r="I659" s="23" t="str">
        <f t="shared" si="230"/>
        <v>&lt;a href="http://homepage3.nifty.com/tam2/loto6.htm"&gt;第0659回　抽せん数字 21,30,35,39,41,42　ボーナス数字 03&lt;/a&gt;</v>
      </c>
      <c r="J659" s="18">
        <f aca="true" t="shared" si="351" ref="J659:P659">IF(OR(B659=$B658,B659=$C658,B659=$D658,B659=$E658,B659=$F658,B659=$G658,B659=$H658),B659,"")</f>
      </c>
      <c r="K659" s="21">
        <f t="shared" si="351"/>
      </c>
      <c r="L659" s="21">
        <f t="shared" si="351"/>
      </c>
      <c r="M659" s="21">
        <f t="shared" si="351"/>
      </c>
      <c r="N659" s="21">
        <f t="shared" si="351"/>
        <v>41</v>
      </c>
      <c r="O659" s="21">
        <f t="shared" si="351"/>
        <v>42</v>
      </c>
      <c r="P659" s="17">
        <f t="shared" si="351"/>
      </c>
    </row>
    <row r="660" spans="1:16" ht="13.5">
      <c r="A660" s="12">
        <v>41050</v>
      </c>
      <c r="B660" s="13">
        <v>8</v>
      </c>
      <c r="C660" s="6">
        <v>20</v>
      </c>
      <c r="D660" s="6">
        <v>31</v>
      </c>
      <c r="E660" s="6">
        <v>36</v>
      </c>
      <c r="F660" s="6">
        <v>37</v>
      </c>
      <c r="G660" s="7">
        <v>38</v>
      </c>
      <c r="H660" s="16">
        <v>39</v>
      </c>
      <c r="I660" s="23" t="str">
        <f t="shared" si="230"/>
        <v>&lt;a href="http://homepage3.nifty.com/tam2/loto6.htm"&gt;第0660回　抽せん数字 08,20,31,36,37,38　ボーナス数字 39&lt;/a&gt;</v>
      </c>
      <c r="J660" s="18">
        <f aca="true" t="shared" si="352" ref="J660:P660">IF(OR(B660=$B659,B660=$C659,B660=$D659,B660=$E659,B660=$F659,B660=$G659,B660=$H659),B660,"")</f>
      </c>
      <c r="K660" s="21">
        <f t="shared" si="352"/>
      </c>
      <c r="L660" s="21">
        <f t="shared" si="352"/>
      </c>
      <c r="M660" s="21">
        <f t="shared" si="352"/>
      </c>
      <c r="N660" s="21">
        <f t="shared" si="352"/>
      </c>
      <c r="O660" s="21">
        <f t="shared" si="352"/>
      </c>
      <c r="P660" s="17">
        <f t="shared" si="352"/>
        <v>39</v>
      </c>
    </row>
    <row r="661" spans="1:16" ht="13.5">
      <c r="A661" s="12">
        <v>41053</v>
      </c>
      <c r="B661" s="13">
        <v>6</v>
      </c>
      <c r="C661" s="6">
        <v>9</v>
      </c>
      <c r="D661" s="6">
        <v>17</v>
      </c>
      <c r="E661" s="6">
        <v>20</v>
      </c>
      <c r="F661" s="6">
        <v>33</v>
      </c>
      <c r="G661" s="7">
        <v>40</v>
      </c>
      <c r="H661" s="16">
        <v>26</v>
      </c>
      <c r="I661" s="23" t="str">
        <f t="shared" si="230"/>
        <v>&lt;a href="http://homepage3.nifty.com/tam2/loto6.htm"&gt;第0661回　抽せん数字 06,09,17,20,33,40　ボーナス数字 26&lt;/a&gt;</v>
      </c>
      <c r="J661" s="18">
        <f aca="true" t="shared" si="353" ref="J661:P661">IF(OR(B661=$B660,B661=$C660,B661=$D660,B661=$E660,B661=$F660,B661=$G660,B661=$H660),B661,"")</f>
      </c>
      <c r="K661" s="21">
        <f t="shared" si="353"/>
      </c>
      <c r="L661" s="21">
        <f t="shared" si="353"/>
      </c>
      <c r="M661" s="21">
        <f t="shared" si="353"/>
        <v>20</v>
      </c>
      <c r="N661" s="21">
        <f t="shared" si="353"/>
      </c>
      <c r="O661" s="21">
        <f t="shared" si="353"/>
      </c>
      <c r="P661" s="17">
        <f t="shared" si="353"/>
      </c>
    </row>
    <row r="662" spans="1:16" ht="13.5">
      <c r="A662" s="12">
        <v>41057</v>
      </c>
      <c r="B662" s="13">
        <v>12</v>
      </c>
      <c r="C662" s="6">
        <v>31</v>
      </c>
      <c r="D662" s="6">
        <v>32</v>
      </c>
      <c r="E662" s="6">
        <v>34</v>
      </c>
      <c r="F662" s="6">
        <v>36</v>
      </c>
      <c r="G662" s="7">
        <v>40</v>
      </c>
      <c r="H662" s="16">
        <v>6</v>
      </c>
      <c r="I662" s="23" t="str">
        <f t="shared" si="230"/>
        <v>&lt;a href="http://homepage3.nifty.com/tam2/loto6.htm"&gt;第0662回　抽せん数字 12,31,32,34,36,40　ボーナス数字 06&lt;/a&gt;</v>
      </c>
      <c r="J662" s="18">
        <f aca="true" t="shared" si="354" ref="J662:P662">IF(OR(B662=$B661,B662=$C661,B662=$D661,B662=$E661,B662=$F661,B662=$G661,B662=$H661),B662,"")</f>
      </c>
      <c r="K662" s="21">
        <f t="shared" si="354"/>
      </c>
      <c r="L662" s="21">
        <f t="shared" si="354"/>
      </c>
      <c r="M662" s="21">
        <f t="shared" si="354"/>
      </c>
      <c r="N662" s="21">
        <f t="shared" si="354"/>
      </c>
      <c r="O662" s="21">
        <f t="shared" si="354"/>
        <v>40</v>
      </c>
      <c r="P662" s="17">
        <f t="shared" si="354"/>
        <v>6</v>
      </c>
    </row>
    <row r="663" spans="1:16" ht="13.5">
      <c r="A663" s="12">
        <v>41060</v>
      </c>
      <c r="B663" s="13">
        <v>13</v>
      </c>
      <c r="C663" s="6">
        <v>18</v>
      </c>
      <c r="D663" s="6">
        <v>21</v>
      </c>
      <c r="E663" s="6">
        <v>30</v>
      </c>
      <c r="F663" s="6">
        <v>33</v>
      </c>
      <c r="G663" s="7">
        <v>40</v>
      </c>
      <c r="H663" s="16">
        <v>25</v>
      </c>
      <c r="I663" s="23" t="str">
        <f t="shared" si="230"/>
        <v>&lt;a href="http://homepage3.nifty.com/tam2/loto6.htm"&gt;第0663回　抽せん数字 13,18,21,30,33,40　ボーナス数字 25&lt;/a&gt;</v>
      </c>
      <c r="J663" s="18">
        <f aca="true" t="shared" si="355" ref="J663:P663">IF(OR(B663=$B662,B663=$C662,B663=$D662,B663=$E662,B663=$F662,B663=$G662,B663=$H662),B663,"")</f>
      </c>
      <c r="K663" s="21">
        <f t="shared" si="355"/>
      </c>
      <c r="L663" s="21">
        <f t="shared" si="355"/>
      </c>
      <c r="M663" s="21">
        <f t="shared" si="355"/>
      </c>
      <c r="N663" s="21">
        <f t="shared" si="355"/>
      </c>
      <c r="O663" s="21">
        <f t="shared" si="355"/>
        <v>40</v>
      </c>
      <c r="P663" s="17">
        <f t="shared" si="355"/>
      </c>
    </row>
    <row r="664" spans="1:16" ht="13.5">
      <c r="A664" s="12">
        <v>41064</v>
      </c>
      <c r="B664" s="13">
        <v>2</v>
      </c>
      <c r="C664" s="6">
        <v>8</v>
      </c>
      <c r="D664" s="6">
        <v>11</v>
      </c>
      <c r="E664" s="6">
        <v>12</v>
      </c>
      <c r="F664" s="6">
        <v>26</v>
      </c>
      <c r="G664" s="7">
        <v>29</v>
      </c>
      <c r="H664" s="16">
        <v>22</v>
      </c>
      <c r="I664" s="23" t="str">
        <f t="shared" si="230"/>
        <v>&lt;a href="http://homepage3.nifty.com/tam2/loto6.htm"&gt;第0664回　抽せん数字 02,08,11,12,26,29　ボーナス数字 22&lt;/a&gt;</v>
      </c>
      <c r="J664" s="18">
        <f aca="true" t="shared" si="356" ref="J664:P664">IF(OR(B664=$B663,B664=$C663,B664=$D663,B664=$E663,B664=$F663,B664=$G663,B664=$H663),B664,"")</f>
      </c>
      <c r="K664" s="21">
        <f t="shared" si="356"/>
      </c>
      <c r="L664" s="21">
        <f t="shared" si="356"/>
      </c>
      <c r="M664" s="21">
        <f t="shared" si="356"/>
      </c>
      <c r="N664" s="21">
        <f t="shared" si="356"/>
      </c>
      <c r="O664" s="21">
        <f t="shared" si="356"/>
      </c>
      <c r="P664" s="17">
        <f t="shared" si="356"/>
      </c>
    </row>
    <row r="665" spans="1:16" ht="13.5">
      <c r="A665" s="12">
        <v>41067</v>
      </c>
      <c r="B665" s="13">
        <v>13</v>
      </c>
      <c r="C665" s="6">
        <v>22</v>
      </c>
      <c r="D665" s="6">
        <v>27</v>
      </c>
      <c r="E665" s="6">
        <v>29</v>
      </c>
      <c r="F665" s="6">
        <v>36</v>
      </c>
      <c r="G665" s="7">
        <v>37</v>
      </c>
      <c r="H665" s="16">
        <v>40</v>
      </c>
      <c r="I665" s="23" t="str">
        <f t="shared" si="230"/>
        <v>&lt;a href="http://homepage3.nifty.com/tam2/loto6.htm"&gt;第0665回　抽せん数字 13,22,27,29,36,37　ボーナス数字 40&lt;/a&gt;</v>
      </c>
      <c r="J665" s="18">
        <f aca="true" t="shared" si="357" ref="J665:P665">IF(OR(B665=$B664,B665=$C664,B665=$D664,B665=$E664,B665=$F664,B665=$G664,B665=$H664),B665,"")</f>
      </c>
      <c r="K665" s="21">
        <f t="shared" si="357"/>
        <v>22</v>
      </c>
      <c r="L665" s="21">
        <f t="shared" si="357"/>
      </c>
      <c r="M665" s="21">
        <f t="shared" si="357"/>
        <v>29</v>
      </c>
      <c r="N665" s="21">
        <f t="shared" si="357"/>
      </c>
      <c r="O665" s="21">
        <f t="shared" si="357"/>
      </c>
      <c r="P665" s="17">
        <f t="shared" si="357"/>
      </c>
    </row>
    <row r="666" spans="1:16" ht="13.5">
      <c r="A666" s="12">
        <v>41071</v>
      </c>
      <c r="B666" s="13">
        <v>2</v>
      </c>
      <c r="C666" s="6">
        <v>6</v>
      </c>
      <c r="D666" s="6">
        <v>28</v>
      </c>
      <c r="E666" s="6">
        <v>30</v>
      </c>
      <c r="F666" s="6">
        <v>31</v>
      </c>
      <c r="G666" s="7">
        <v>41</v>
      </c>
      <c r="H666" s="16">
        <v>7</v>
      </c>
      <c r="I666" s="23" t="str">
        <f t="shared" si="230"/>
        <v>&lt;a href="http://homepage3.nifty.com/tam2/loto6.htm"&gt;第0666回　抽せん数字 02,06,28,30,31,41　ボーナス数字 07&lt;/a&gt;</v>
      </c>
      <c r="J666" s="18">
        <f aca="true" t="shared" si="358" ref="J666:P666">IF(OR(B666=$B665,B666=$C665,B666=$D665,B666=$E665,B666=$F665,B666=$G665,B666=$H665),B666,"")</f>
      </c>
      <c r="K666" s="21">
        <f t="shared" si="358"/>
      </c>
      <c r="L666" s="21">
        <f t="shared" si="358"/>
      </c>
      <c r="M666" s="21">
        <f t="shared" si="358"/>
      </c>
      <c r="N666" s="21">
        <f t="shared" si="358"/>
      </c>
      <c r="O666" s="21">
        <f t="shared" si="358"/>
      </c>
      <c r="P666" s="17">
        <f t="shared" si="358"/>
      </c>
    </row>
    <row r="667" spans="1:16" ht="13.5">
      <c r="A667" s="12">
        <v>41074</v>
      </c>
      <c r="B667" s="13">
        <v>21</v>
      </c>
      <c r="C667" s="6">
        <v>31</v>
      </c>
      <c r="D667" s="6">
        <v>34</v>
      </c>
      <c r="E667" s="6">
        <v>37</v>
      </c>
      <c r="F667" s="6">
        <v>39</v>
      </c>
      <c r="G667" s="7">
        <v>40</v>
      </c>
      <c r="H667" s="16">
        <v>15</v>
      </c>
      <c r="I667" s="23" t="str">
        <f t="shared" si="230"/>
        <v>&lt;a href="http://homepage3.nifty.com/tam2/loto6.htm"&gt;第0667回　抽せん数字 21,31,34,37,39,40　ボーナス数字 15&lt;/a&gt;</v>
      </c>
      <c r="J667" s="18">
        <f aca="true" t="shared" si="359" ref="J667:P667">IF(OR(B667=$B666,B667=$C666,B667=$D666,B667=$E666,B667=$F666,B667=$G666,B667=$H666),B667,"")</f>
      </c>
      <c r="K667" s="21">
        <f t="shared" si="359"/>
        <v>31</v>
      </c>
      <c r="L667" s="21">
        <f t="shared" si="359"/>
      </c>
      <c r="M667" s="21">
        <f t="shared" si="359"/>
      </c>
      <c r="N667" s="21">
        <f t="shared" si="359"/>
      </c>
      <c r="O667" s="21">
        <f t="shared" si="359"/>
      </c>
      <c r="P667" s="17">
        <f t="shared" si="359"/>
      </c>
    </row>
    <row r="668" spans="1:16" ht="13.5">
      <c r="A668" s="12">
        <v>41078</v>
      </c>
      <c r="B668" s="13">
        <v>7</v>
      </c>
      <c r="C668" s="6">
        <v>13</v>
      </c>
      <c r="D668" s="6">
        <v>20</v>
      </c>
      <c r="E668" s="6">
        <v>27</v>
      </c>
      <c r="F668" s="6">
        <v>34</v>
      </c>
      <c r="G668" s="7">
        <v>35</v>
      </c>
      <c r="H668" s="16">
        <v>22</v>
      </c>
      <c r="I668" s="23" t="str">
        <f t="shared" si="230"/>
        <v>&lt;a href="http://homepage3.nifty.com/tam2/loto6.htm"&gt;第0668回　抽せん数字 07,13,20,27,34,35　ボーナス数字 22&lt;/a&gt;</v>
      </c>
      <c r="J668" s="18">
        <f aca="true" t="shared" si="360" ref="J668:P668">IF(OR(B668=$B667,B668=$C667,B668=$D667,B668=$E667,B668=$F667,B668=$G667,B668=$H667),B668,"")</f>
      </c>
      <c r="K668" s="21">
        <f t="shared" si="360"/>
      </c>
      <c r="L668" s="21">
        <f t="shared" si="360"/>
      </c>
      <c r="M668" s="21">
        <f t="shared" si="360"/>
      </c>
      <c r="N668" s="21">
        <f t="shared" si="360"/>
        <v>34</v>
      </c>
      <c r="O668" s="21">
        <f t="shared" si="360"/>
      </c>
      <c r="P668" s="17">
        <f t="shared" si="360"/>
      </c>
    </row>
    <row r="669" spans="1:16" ht="13.5">
      <c r="A669" s="12">
        <v>41081</v>
      </c>
      <c r="B669" s="13">
        <v>4</v>
      </c>
      <c r="C669" s="6">
        <v>6</v>
      </c>
      <c r="D669" s="6">
        <v>10</v>
      </c>
      <c r="E669" s="6">
        <v>17</v>
      </c>
      <c r="F669" s="6">
        <v>24</v>
      </c>
      <c r="G669" s="7">
        <v>33</v>
      </c>
      <c r="H669" s="16">
        <v>19</v>
      </c>
      <c r="I669" s="23" t="str">
        <f t="shared" si="230"/>
        <v>&lt;a href="http://homepage3.nifty.com/tam2/loto6.htm"&gt;第0669回　抽せん数字 04,06,10,17,24,33　ボーナス数字 19&lt;/a&gt;</v>
      </c>
      <c r="J669" s="18">
        <f aca="true" t="shared" si="361" ref="J669:P669">IF(OR(B669=$B668,B669=$C668,B669=$D668,B669=$E668,B669=$F668,B669=$G668,B669=$H668),B669,"")</f>
      </c>
      <c r="K669" s="21">
        <f t="shared" si="361"/>
      </c>
      <c r="L669" s="21">
        <f t="shared" si="361"/>
      </c>
      <c r="M669" s="21">
        <f t="shared" si="361"/>
      </c>
      <c r="N669" s="21">
        <f t="shared" si="361"/>
      </c>
      <c r="O669" s="21">
        <f t="shared" si="361"/>
      </c>
      <c r="P669" s="17">
        <f t="shared" si="361"/>
      </c>
    </row>
    <row r="670" spans="1:16" ht="13.5">
      <c r="A670" s="12">
        <v>41085</v>
      </c>
      <c r="B670" s="13">
        <v>1</v>
      </c>
      <c r="C670" s="6">
        <v>4</v>
      </c>
      <c r="D670" s="6">
        <v>7</v>
      </c>
      <c r="E670" s="6">
        <v>25</v>
      </c>
      <c r="F670" s="6">
        <v>32</v>
      </c>
      <c r="G670" s="7">
        <v>41</v>
      </c>
      <c r="H670" s="16">
        <v>18</v>
      </c>
      <c r="I670" s="23" t="str">
        <f t="shared" si="230"/>
        <v>&lt;a href="http://homepage3.nifty.com/tam2/loto6.htm"&gt;第0670回　抽せん数字 01,04,07,25,32,41　ボーナス数字 18&lt;/a&gt;</v>
      </c>
      <c r="J670" s="18">
        <f aca="true" t="shared" si="362" ref="J670:P670">IF(OR(B670=$B669,B670=$C669,B670=$D669,B670=$E669,B670=$F669,B670=$G669,B670=$H669),B670,"")</f>
      </c>
      <c r="K670" s="21">
        <f t="shared" si="362"/>
        <v>4</v>
      </c>
      <c r="L670" s="21">
        <f t="shared" si="362"/>
      </c>
      <c r="M670" s="21">
        <f t="shared" si="362"/>
      </c>
      <c r="N670" s="21">
        <f t="shared" si="362"/>
      </c>
      <c r="O670" s="21">
        <f t="shared" si="362"/>
      </c>
      <c r="P670" s="17">
        <f t="shared" si="362"/>
      </c>
    </row>
    <row r="671" spans="1:16" ht="13.5">
      <c r="A671" s="12">
        <v>41088</v>
      </c>
      <c r="B671" s="13">
        <v>5</v>
      </c>
      <c r="C671" s="6">
        <v>10</v>
      </c>
      <c r="D671" s="6">
        <v>14</v>
      </c>
      <c r="E671" s="6">
        <v>16</v>
      </c>
      <c r="F671" s="6">
        <v>23</v>
      </c>
      <c r="G671" s="7">
        <v>38</v>
      </c>
      <c r="H671" s="16">
        <v>21</v>
      </c>
      <c r="I671" s="23" t="str">
        <f t="shared" si="230"/>
        <v>&lt;a href="http://homepage3.nifty.com/tam2/loto6.htm"&gt;第0671回　抽せん数字 05,10,14,16,23,38　ボーナス数字 21&lt;/a&gt;</v>
      </c>
      <c r="J671" s="18">
        <f aca="true" t="shared" si="363" ref="J671:P671">IF(OR(B671=$B670,B671=$C670,B671=$D670,B671=$E670,B671=$F670,B671=$G670,B671=$H670),B671,"")</f>
      </c>
      <c r="K671" s="21">
        <f t="shared" si="363"/>
      </c>
      <c r="L671" s="21">
        <f t="shared" si="363"/>
      </c>
      <c r="M671" s="21">
        <f t="shared" si="363"/>
      </c>
      <c r="N671" s="21">
        <f t="shared" si="363"/>
      </c>
      <c r="O671" s="21">
        <f t="shared" si="363"/>
      </c>
      <c r="P671" s="17">
        <f t="shared" si="363"/>
      </c>
    </row>
    <row r="672" spans="1:16" ht="13.5">
      <c r="A672" s="12">
        <v>41092</v>
      </c>
      <c r="B672" s="13">
        <v>1</v>
      </c>
      <c r="C672" s="6">
        <v>5</v>
      </c>
      <c r="D672" s="6">
        <v>23</v>
      </c>
      <c r="E672" s="6">
        <v>24</v>
      </c>
      <c r="F672" s="6">
        <v>36</v>
      </c>
      <c r="G672" s="7">
        <v>43</v>
      </c>
      <c r="H672" s="16">
        <v>19</v>
      </c>
      <c r="I672" s="23" t="str">
        <f t="shared" si="230"/>
        <v>&lt;a href="http://homepage3.nifty.com/tam2/loto6.htm"&gt;第0672回　抽せん数字 01,05,23,24,36,43　ボーナス数字 19&lt;/a&gt;</v>
      </c>
      <c r="J672" s="18">
        <f aca="true" t="shared" si="364" ref="J672:P672">IF(OR(B672=$B671,B672=$C671,B672=$D671,B672=$E671,B672=$F671,B672=$G671,B672=$H671),B672,"")</f>
      </c>
      <c r="K672" s="21">
        <f t="shared" si="364"/>
        <v>5</v>
      </c>
      <c r="L672" s="21">
        <f t="shared" si="364"/>
        <v>23</v>
      </c>
      <c r="M672" s="21">
        <f t="shared" si="364"/>
      </c>
      <c r="N672" s="21">
        <f t="shared" si="364"/>
      </c>
      <c r="O672" s="21">
        <f t="shared" si="364"/>
      </c>
      <c r="P672" s="17">
        <f t="shared" si="364"/>
      </c>
    </row>
    <row r="673" spans="1:16" ht="13.5">
      <c r="A673" s="12">
        <v>41095</v>
      </c>
      <c r="B673" s="13">
        <v>2</v>
      </c>
      <c r="C673" s="6">
        <v>6</v>
      </c>
      <c r="D673" s="6">
        <v>16</v>
      </c>
      <c r="E673" s="6">
        <v>27</v>
      </c>
      <c r="F673" s="6">
        <v>28</v>
      </c>
      <c r="G673" s="7">
        <v>29</v>
      </c>
      <c r="H673" s="16">
        <v>38</v>
      </c>
      <c r="I673" s="23" t="str">
        <f t="shared" si="230"/>
        <v>&lt;a href="http://homepage3.nifty.com/tam2/loto6.htm"&gt;第0673回　抽せん数字 02,06,16,27,28,29　ボーナス数字 38&lt;/a&gt;</v>
      </c>
      <c r="J673" s="18">
        <f aca="true" t="shared" si="365" ref="J673:P673">IF(OR(B673=$B672,B673=$C672,B673=$D672,B673=$E672,B673=$F672,B673=$G672,B673=$H672),B673,"")</f>
      </c>
      <c r="K673" s="21">
        <f t="shared" si="365"/>
      </c>
      <c r="L673" s="21">
        <f t="shared" si="365"/>
      </c>
      <c r="M673" s="21">
        <f t="shared" si="365"/>
      </c>
      <c r="N673" s="21">
        <f t="shared" si="365"/>
      </c>
      <c r="O673" s="21">
        <f t="shared" si="365"/>
      </c>
      <c r="P673" s="17">
        <f t="shared" si="365"/>
      </c>
    </row>
    <row r="674" spans="1:16" ht="13.5">
      <c r="A674" s="12">
        <v>41099</v>
      </c>
      <c r="B674" s="13">
        <v>8</v>
      </c>
      <c r="C674" s="6">
        <v>11</v>
      </c>
      <c r="D674" s="6">
        <v>15</v>
      </c>
      <c r="E674" s="6">
        <v>22</v>
      </c>
      <c r="F674" s="6">
        <v>40</v>
      </c>
      <c r="G674" s="7">
        <v>41</v>
      </c>
      <c r="H674" s="16">
        <v>39</v>
      </c>
      <c r="I674" s="23" t="str">
        <f t="shared" si="230"/>
        <v>&lt;a href="http://homepage3.nifty.com/tam2/loto6.htm"&gt;第0674回　抽せん数字 08,11,15,22,40,41　ボーナス数字 39&lt;/a&gt;</v>
      </c>
      <c r="J674" s="18">
        <f aca="true" t="shared" si="366" ref="J674:P674">IF(OR(B674=$B673,B674=$C673,B674=$D673,B674=$E673,B674=$F673,B674=$G673,B674=$H673),B674,"")</f>
      </c>
      <c r="K674" s="21">
        <f t="shared" si="366"/>
      </c>
      <c r="L674" s="21">
        <f t="shared" si="366"/>
      </c>
      <c r="M674" s="21">
        <f t="shared" si="366"/>
      </c>
      <c r="N674" s="21">
        <f t="shared" si="366"/>
      </c>
      <c r="O674" s="21">
        <f t="shared" si="366"/>
      </c>
      <c r="P674" s="17">
        <f t="shared" si="366"/>
      </c>
    </row>
    <row r="675" spans="1:16" ht="13.5">
      <c r="A675" s="12">
        <v>41102</v>
      </c>
      <c r="B675" s="13">
        <v>8</v>
      </c>
      <c r="C675" s="6">
        <v>10</v>
      </c>
      <c r="D675" s="6">
        <v>15</v>
      </c>
      <c r="E675" s="6">
        <v>21</v>
      </c>
      <c r="F675" s="6">
        <v>24</v>
      </c>
      <c r="G675" s="7">
        <v>34</v>
      </c>
      <c r="H675" s="16">
        <v>28</v>
      </c>
      <c r="I675" s="23" t="str">
        <f t="shared" si="230"/>
        <v>&lt;a href="http://homepage3.nifty.com/tam2/loto6.htm"&gt;第0675回　抽せん数字 08,10,15,21,24,34　ボーナス数字 28&lt;/a&gt;</v>
      </c>
      <c r="J675" s="18">
        <f aca="true" t="shared" si="367" ref="J675:P675">IF(OR(B675=$B674,B675=$C674,B675=$D674,B675=$E674,B675=$F674,B675=$G674,B675=$H674),B675,"")</f>
        <v>8</v>
      </c>
      <c r="K675" s="21">
        <f t="shared" si="367"/>
      </c>
      <c r="L675" s="21">
        <f t="shared" si="367"/>
        <v>15</v>
      </c>
      <c r="M675" s="21">
        <f t="shared" si="367"/>
      </c>
      <c r="N675" s="21">
        <f t="shared" si="367"/>
      </c>
      <c r="O675" s="21">
        <f t="shared" si="367"/>
      </c>
      <c r="P675" s="17">
        <f t="shared" si="367"/>
      </c>
    </row>
    <row r="676" spans="1:16" ht="13.5">
      <c r="A676" s="12">
        <v>41106</v>
      </c>
      <c r="B676" s="13">
        <v>2</v>
      </c>
      <c r="C676" s="6">
        <v>8</v>
      </c>
      <c r="D676" s="6">
        <v>20</v>
      </c>
      <c r="E676" s="6">
        <v>33</v>
      </c>
      <c r="F676" s="6">
        <v>38</v>
      </c>
      <c r="G676" s="7">
        <v>42</v>
      </c>
      <c r="H676" s="16">
        <v>21</v>
      </c>
      <c r="I676" s="23" t="str">
        <f t="shared" si="230"/>
        <v>&lt;a href="http://homepage3.nifty.com/tam2/loto6.htm"&gt;第0676回　抽せん数字 02,08,20,33,38,42　ボーナス数字 21&lt;/a&gt;</v>
      </c>
      <c r="J676" s="18">
        <f aca="true" t="shared" si="368" ref="J676:P676">IF(OR(B676=$B675,B676=$C675,B676=$D675,B676=$E675,B676=$F675,B676=$G675,B676=$H675),B676,"")</f>
      </c>
      <c r="K676" s="21">
        <f t="shared" si="368"/>
        <v>8</v>
      </c>
      <c r="L676" s="21">
        <f t="shared" si="368"/>
      </c>
      <c r="M676" s="21">
        <f t="shared" si="368"/>
      </c>
      <c r="N676" s="21">
        <f t="shared" si="368"/>
      </c>
      <c r="O676" s="21">
        <f t="shared" si="368"/>
      </c>
      <c r="P676" s="17">
        <f t="shared" si="368"/>
        <v>21</v>
      </c>
    </row>
    <row r="677" spans="1:16" ht="13.5">
      <c r="A677" s="12">
        <v>41109</v>
      </c>
      <c r="B677" s="13">
        <v>4</v>
      </c>
      <c r="C677" s="6">
        <v>11</v>
      </c>
      <c r="D677" s="6">
        <v>22</v>
      </c>
      <c r="E677" s="6">
        <v>31</v>
      </c>
      <c r="F677" s="6">
        <v>32</v>
      </c>
      <c r="G677" s="7">
        <v>35</v>
      </c>
      <c r="H677" s="16">
        <v>23</v>
      </c>
      <c r="I677" s="23" t="str">
        <f t="shared" si="230"/>
        <v>&lt;a href="http://homepage3.nifty.com/tam2/loto6.htm"&gt;第0677回　抽せん数字 04,11,22,31,32,35　ボーナス数字 23&lt;/a&gt;</v>
      </c>
      <c r="J677" s="18">
        <f aca="true" t="shared" si="369" ref="J677:P678">IF(OR(B677=$B676,B677=$C676,B677=$D676,B677=$E676,B677=$F676,B677=$G676,B677=$H676),B677,"")</f>
      </c>
      <c r="K677" s="21">
        <f t="shared" si="369"/>
      </c>
      <c r="L677" s="21">
        <f t="shared" si="369"/>
      </c>
      <c r="M677" s="21">
        <f t="shared" si="369"/>
      </c>
      <c r="N677" s="21">
        <f t="shared" si="369"/>
      </c>
      <c r="O677" s="21">
        <f t="shared" si="369"/>
      </c>
      <c r="P677" s="17">
        <f t="shared" si="369"/>
      </c>
    </row>
    <row r="678" spans="1:16" ht="13.5">
      <c r="A678" s="12">
        <v>41113</v>
      </c>
      <c r="B678" s="13">
        <v>8</v>
      </c>
      <c r="C678" s="6">
        <v>24</v>
      </c>
      <c r="D678" s="6">
        <v>25</v>
      </c>
      <c r="E678" s="6">
        <v>29</v>
      </c>
      <c r="F678" s="6">
        <v>32</v>
      </c>
      <c r="G678" s="7">
        <v>40</v>
      </c>
      <c r="H678" s="16">
        <v>28</v>
      </c>
      <c r="I678" s="23" t="str">
        <f t="shared" si="230"/>
        <v>&lt;a href="http://homepage3.nifty.com/tam2/loto6.htm"&gt;第0678回　抽せん数字 08,24,25,29,32,40　ボーナス数字 28&lt;/a&gt;</v>
      </c>
      <c r="J678" s="18">
        <f t="shared" si="369"/>
      </c>
      <c r="K678" s="21">
        <f t="shared" si="369"/>
      </c>
      <c r="L678" s="21">
        <f t="shared" si="369"/>
      </c>
      <c r="M678" s="21">
        <f t="shared" si="369"/>
      </c>
      <c r="N678" s="21">
        <f t="shared" si="369"/>
        <v>32</v>
      </c>
      <c r="O678" s="21">
        <f t="shared" si="369"/>
      </c>
      <c r="P678" s="17">
        <f t="shared" si="369"/>
      </c>
    </row>
    <row r="679" spans="1:16" ht="13.5">
      <c r="A679" s="12">
        <v>41116</v>
      </c>
      <c r="B679" s="13">
        <v>4</v>
      </c>
      <c r="C679" s="6">
        <v>5</v>
      </c>
      <c r="D679" s="6">
        <v>7</v>
      </c>
      <c r="E679" s="6">
        <v>37</v>
      </c>
      <c r="F679" s="6">
        <v>41</v>
      </c>
      <c r="G679" s="7">
        <v>42</v>
      </c>
      <c r="H679" s="16">
        <v>39</v>
      </c>
      <c r="I679" s="23" t="str">
        <f t="shared" si="230"/>
        <v>&lt;a href="http://homepage3.nifty.com/tam2/loto6.htm"&gt;第0679回　抽せん数字 04,05,07,37,41,42　ボーナス数字 39&lt;/a&gt;</v>
      </c>
      <c r="J679" s="18">
        <f aca="true" t="shared" si="370" ref="J679:P679">IF(OR(B679=$B678,B679=$C678,B679=$D678,B679=$E678,B679=$F678,B679=$G678,B679=$H678),B679,"")</f>
      </c>
      <c r="K679" s="21">
        <f t="shared" si="370"/>
      </c>
      <c r="L679" s="21">
        <f t="shared" si="370"/>
      </c>
      <c r="M679" s="21">
        <f t="shared" si="370"/>
      </c>
      <c r="N679" s="21">
        <f t="shared" si="370"/>
      </c>
      <c r="O679" s="21">
        <f t="shared" si="370"/>
      </c>
      <c r="P679" s="17">
        <f t="shared" si="370"/>
      </c>
    </row>
    <row r="680" spans="1:16" ht="13.5">
      <c r="A680" s="12">
        <v>41120</v>
      </c>
      <c r="B680" s="13">
        <v>8</v>
      </c>
      <c r="C680" s="6">
        <v>9</v>
      </c>
      <c r="D680" s="6">
        <v>23</v>
      </c>
      <c r="E680" s="6">
        <v>34</v>
      </c>
      <c r="F680" s="6">
        <v>38</v>
      </c>
      <c r="G680" s="7">
        <v>41</v>
      </c>
      <c r="H680" s="16">
        <v>6</v>
      </c>
      <c r="I680" s="23" t="str">
        <f t="shared" si="230"/>
        <v>&lt;a href="http://homepage3.nifty.com/tam2/loto6.htm"&gt;第0680回　抽せん数字 08,09,23,34,38,41　ボーナス数字 06&lt;/a&gt;</v>
      </c>
      <c r="J680" s="18">
        <f aca="true" t="shared" si="371" ref="J680:P680">IF(OR(B680=$B679,B680=$C679,B680=$D679,B680=$E679,B680=$F679,B680=$G679,B680=$H679),B680,"")</f>
      </c>
      <c r="K680" s="21">
        <f t="shared" si="371"/>
      </c>
      <c r="L680" s="21">
        <f t="shared" si="371"/>
      </c>
      <c r="M680" s="21">
        <f t="shared" si="371"/>
      </c>
      <c r="N680" s="21">
        <f t="shared" si="371"/>
      </c>
      <c r="O680" s="21">
        <f t="shared" si="371"/>
        <v>41</v>
      </c>
      <c r="P680" s="17">
        <f t="shared" si="371"/>
      </c>
    </row>
    <row r="681" spans="1:16" ht="13.5">
      <c r="A681" s="12">
        <v>41123</v>
      </c>
      <c r="B681" s="13">
        <v>1</v>
      </c>
      <c r="C681" s="6">
        <v>11</v>
      </c>
      <c r="D681" s="6">
        <v>13</v>
      </c>
      <c r="E681" s="6">
        <v>30</v>
      </c>
      <c r="F681" s="6">
        <v>37</v>
      </c>
      <c r="G681" s="7">
        <v>41</v>
      </c>
      <c r="H681" s="16">
        <v>27</v>
      </c>
      <c r="I681" s="23" t="str">
        <f t="shared" si="230"/>
        <v>&lt;a href="http://homepage3.nifty.com/tam2/loto6.htm"&gt;第0681回　抽せん数字 01,11,13,30,37,41　ボーナス数字 27&lt;/a&gt;</v>
      </c>
      <c r="J681" s="18">
        <f aca="true" t="shared" si="372" ref="J681:P681">IF(OR(B681=$B680,B681=$C680,B681=$D680,B681=$E680,B681=$F680,B681=$G680,B681=$H680),B681,"")</f>
      </c>
      <c r="K681" s="21">
        <f t="shared" si="372"/>
      </c>
      <c r="L681" s="21">
        <f t="shared" si="372"/>
      </c>
      <c r="M681" s="21">
        <f t="shared" si="372"/>
      </c>
      <c r="N681" s="21">
        <f t="shared" si="372"/>
      </c>
      <c r="O681" s="21">
        <f t="shared" si="372"/>
        <v>41</v>
      </c>
      <c r="P681" s="17">
        <f t="shared" si="372"/>
      </c>
    </row>
    <row r="682" spans="1:16" ht="13.5">
      <c r="A682" s="12">
        <v>41127</v>
      </c>
      <c r="B682" s="13">
        <v>3</v>
      </c>
      <c r="C682" s="6">
        <v>5</v>
      </c>
      <c r="D682" s="6">
        <v>7</v>
      </c>
      <c r="E682" s="6">
        <v>18</v>
      </c>
      <c r="F682" s="6">
        <v>19</v>
      </c>
      <c r="G682" s="7">
        <v>41</v>
      </c>
      <c r="H682" s="16">
        <v>34</v>
      </c>
      <c r="I682" s="23" t="str">
        <f t="shared" si="230"/>
        <v>&lt;a href="http://homepage3.nifty.com/tam2/loto6.htm"&gt;第0682回　抽せん数字 03,05,07,18,19,41　ボーナス数字 34&lt;/a&gt;</v>
      </c>
      <c r="J682" s="18">
        <f aca="true" t="shared" si="373" ref="J682:P682">IF(OR(B682=$B681,B682=$C681,B682=$D681,B682=$E681,B682=$F681,B682=$G681,B682=$H681),B682,"")</f>
      </c>
      <c r="K682" s="21">
        <f t="shared" si="373"/>
      </c>
      <c r="L682" s="21">
        <f t="shared" si="373"/>
      </c>
      <c r="M682" s="21">
        <f t="shared" si="373"/>
      </c>
      <c r="N682" s="21">
        <f t="shared" si="373"/>
      </c>
      <c r="O682" s="21">
        <f t="shared" si="373"/>
        <v>41</v>
      </c>
      <c r="P682" s="17">
        <f t="shared" si="373"/>
      </c>
    </row>
    <row r="683" spans="1:16" ht="13.5">
      <c r="A683" s="12">
        <v>41130</v>
      </c>
      <c r="B683" s="13">
        <v>16</v>
      </c>
      <c r="C683" s="6">
        <v>24</v>
      </c>
      <c r="D683" s="6">
        <v>29</v>
      </c>
      <c r="E683" s="6">
        <v>32</v>
      </c>
      <c r="F683" s="6">
        <v>35</v>
      </c>
      <c r="G683" s="7">
        <v>38</v>
      </c>
      <c r="H683" s="16">
        <v>37</v>
      </c>
      <c r="I683" s="23" t="str">
        <f t="shared" si="230"/>
        <v>&lt;a href="http://homepage3.nifty.com/tam2/loto6.htm"&gt;第0683回　抽せん数字 16,24,29,32,35,38　ボーナス数字 37&lt;/a&gt;</v>
      </c>
      <c r="J683" s="18">
        <f aca="true" t="shared" si="374" ref="J683:P683">IF(OR(B683=$B682,B683=$C682,B683=$D682,B683=$E682,B683=$F682,B683=$G682,B683=$H682),B683,"")</f>
      </c>
      <c r="K683" s="21">
        <f t="shared" si="374"/>
      </c>
      <c r="L683" s="21">
        <f t="shared" si="374"/>
      </c>
      <c r="M683" s="21">
        <f t="shared" si="374"/>
      </c>
      <c r="N683" s="21">
        <f t="shared" si="374"/>
      </c>
      <c r="O683" s="21">
        <f t="shared" si="374"/>
      </c>
      <c r="P683" s="17">
        <f t="shared" si="374"/>
      </c>
    </row>
    <row r="684" spans="1:16" ht="13.5">
      <c r="A684" s="12">
        <v>41134</v>
      </c>
      <c r="B684" s="13">
        <v>6</v>
      </c>
      <c r="C684" s="6">
        <v>7</v>
      </c>
      <c r="D684" s="6">
        <v>13</v>
      </c>
      <c r="E684" s="6">
        <v>18</v>
      </c>
      <c r="F684" s="6">
        <v>27</v>
      </c>
      <c r="G684" s="7">
        <v>33</v>
      </c>
      <c r="H684" s="16">
        <v>16</v>
      </c>
      <c r="I684" s="23" t="str">
        <f t="shared" si="230"/>
        <v>&lt;a href="http://homepage3.nifty.com/tam2/loto6.htm"&gt;第0684回　抽せん数字 06,07,13,18,27,33　ボーナス数字 16&lt;/a&gt;</v>
      </c>
      <c r="J684" s="18">
        <f aca="true" t="shared" si="375" ref="J684:P684">IF(OR(B684=$B683,B684=$C683,B684=$D683,B684=$E683,B684=$F683,B684=$G683,B684=$H683),B684,"")</f>
      </c>
      <c r="K684" s="21">
        <f t="shared" si="375"/>
      </c>
      <c r="L684" s="21">
        <f t="shared" si="375"/>
      </c>
      <c r="M684" s="21">
        <f t="shared" si="375"/>
      </c>
      <c r="N684" s="21">
        <f t="shared" si="375"/>
      </c>
      <c r="O684" s="21">
        <f t="shared" si="375"/>
      </c>
      <c r="P684" s="17">
        <f t="shared" si="375"/>
        <v>16</v>
      </c>
    </row>
    <row r="685" spans="1:16" ht="13.5">
      <c r="A685" s="12">
        <v>41137</v>
      </c>
      <c r="B685" s="13">
        <v>12</v>
      </c>
      <c r="C685" s="6">
        <v>23</v>
      </c>
      <c r="D685" s="6">
        <v>27</v>
      </c>
      <c r="E685" s="6">
        <v>32</v>
      </c>
      <c r="F685" s="6">
        <v>39</v>
      </c>
      <c r="G685" s="7">
        <v>43</v>
      </c>
      <c r="H685" s="16">
        <v>15</v>
      </c>
      <c r="I685" s="23" t="str">
        <f t="shared" si="230"/>
        <v>&lt;a href="http://homepage3.nifty.com/tam2/loto6.htm"&gt;第0685回　抽せん数字 12,23,27,32,39,43　ボーナス数字 15&lt;/a&gt;</v>
      </c>
      <c r="J685" s="18">
        <f aca="true" t="shared" si="376" ref="J685:P685">IF(OR(B685=$B684,B685=$C684,B685=$D684,B685=$E684,B685=$F684,B685=$G684,B685=$H684),B685,"")</f>
      </c>
      <c r="K685" s="21">
        <f t="shared" si="376"/>
      </c>
      <c r="L685" s="21">
        <f t="shared" si="376"/>
        <v>27</v>
      </c>
      <c r="M685" s="21">
        <f t="shared" si="376"/>
      </c>
      <c r="N685" s="21">
        <f t="shared" si="376"/>
      </c>
      <c r="O685" s="21">
        <f t="shared" si="376"/>
      </c>
      <c r="P685" s="17">
        <f t="shared" si="376"/>
      </c>
    </row>
    <row r="686" spans="1:16" ht="13.5">
      <c r="A686" s="12">
        <v>41141</v>
      </c>
      <c r="B686" s="13">
        <v>21</v>
      </c>
      <c r="C686" s="6">
        <v>24</v>
      </c>
      <c r="D686" s="6">
        <v>26</v>
      </c>
      <c r="E686" s="6">
        <v>35</v>
      </c>
      <c r="F686" s="6">
        <v>37</v>
      </c>
      <c r="G686" s="7">
        <v>38</v>
      </c>
      <c r="H686" s="16">
        <v>16</v>
      </c>
      <c r="I686" s="23" t="str">
        <f t="shared" si="230"/>
        <v>&lt;a href="http://homepage3.nifty.com/tam2/loto6.htm"&gt;第0686回　抽せん数字 21,24,26,35,37,38　ボーナス数字 16&lt;/a&gt;</v>
      </c>
      <c r="J686" s="18">
        <f aca="true" t="shared" si="377" ref="J686:P686">IF(OR(B686=$B685,B686=$C685,B686=$D685,B686=$E685,B686=$F685,B686=$G685,B686=$H685),B686,"")</f>
      </c>
      <c r="K686" s="21">
        <f t="shared" si="377"/>
      </c>
      <c r="L686" s="21">
        <f t="shared" si="377"/>
      </c>
      <c r="M686" s="21">
        <f t="shared" si="377"/>
      </c>
      <c r="N686" s="21">
        <f t="shared" si="377"/>
      </c>
      <c r="O686" s="21">
        <f t="shared" si="377"/>
      </c>
      <c r="P686" s="17">
        <f t="shared" si="377"/>
      </c>
    </row>
    <row r="687" spans="1:16" ht="13.5">
      <c r="A687" s="12">
        <v>41144</v>
      </c>
      <c r="B687" s="13">
        <v>16</v>
      </c>
      <c r="C687" s="6">
        <v>20</v>
      </c>
      <c r="D687" s="6">
        <v>27</v>
      </c>
      <c r="E687" s="6">
        <v>33</v>
      </c>
      <c r="F687" s="6">
        <v>40</v>
      </c>
      <c r="G687" s="7">
        <v>42</v>
      </c>
      <c r="H687" s="16">
        <v>34</v>
      </c>
      <c r="I687" s="23" t="str">
        <f t="shared" si="230"/>
        <v>&lt;a href="http://homepage3.nifty.com/tam2/loto6.htm"&gt;第0687回　抽せん数字 16,20,27,33,40,42　ボーナス数字 34&lt;/a&gt;</v>
      </c>
      <c r="J687" s="18">
        <f aca="true" t="shared" si="378" ref="J687:P687">IF(OR(B687=$B686,B687=$C686,B687=$D686,B687=$E686,B687=$F686,B687=$G686,B687=$H686),B687,"")</f>
        <v>16</v>
      </c>
      <c r="K687" s="21">
        <f t="shared" si="378"/>
      </c>
      <c r="L687" s="21">
        <f t="shared" si="378"/>
      </c>
      <c r="M687" s="21">
        <f t="shared" si="378"/>
      </c>
      <c r="N687" s="21">
        <f t="shared" si="378"/>
      </c>
      <c r="O687" s="21">
        <f t="shared" si="378"/>
      </c>
      <c r="P687" s="17">
        <f t="shared" si="378"/>
      </c>
    </row>
    <row r="688" spans="1:16" ht="13.5">
      <c r="A688" s="12">
        <v>41148</v>
      </c>
      <c r="B688" s="13">
        <v>9</v>
      </c>
      <c r="C688" s="6">
        <v>12</v>
      </c>
      <c r="D688" s="6">
        <v>16</v>
      </c>
      <c r="E688" s="6">
        <v>33</v>
      </c>
      <c r="F688" s="6">
        <v>34</v>
      </c>
      <c r="G688" s="7">
        <v>35</v>
      </c>
      <c r="H688" s="16">
        <v>1</v>
      </c>
      <c r="I688" s="23" t="str">
        <f t="shared" si="230"/>
        <v>&lt;a href="http://homepage3.nifty.com/tam2/loto6.htm"&gt;第0688回　抽せん数字 09,12,16,33,34,35　ボーナス数字 01&lt;/a&gt;</v>
      </c>
      <c r="J688" s="18">
        <f aca="true" t="shared" si="379" ref="J688:P688">IF(OR(B688=$B687,B688=$C687,B688=$D687,B688=$E687,B688=$F687,B688=$G687,B688=$H687),B688,"")</f>
      </c>
      <c r="K688" s="21">
        <f t="shared" si="379"/>
      </c>
      <c r="L688" s="21">
        <f t="shared" si="379"/>
        <v>16</v>
      </c>
      <c r="M688" s="21">
        <f t="shared" si="379"/>
        <v>33</v>
      </c>
      <c r="N688" s="21">
        <f t="shared" si="379"/>
        <v>34</v>
      </c>
      <c r="O688" s="21">
        <f t="shared" si="379"/>
      </c>
      <c r="P688" s="17">
        <f t="shared" si="379"/>
      </c>
    </row>
    <row r="689" spans="1:16" ht="13.5">
      <c r="A689" s="12">
        <v>41151</v>
      </c>
      <c r="B689" s="13">
        <v>6</v>
      </c>
      <c r="C689" s="6">
        <v>8</v>
      </c>
      <c r="D689" s="6">
        <v>12</v>
      </c>
      <c r="E689" s="6">
        <v>17</v>
      </c>
      <c r="F689" s="6">
        <v>24</v>
      </c>
      <c r="G689" s="7">
        <v>31</v>
      </c>
      <c r="H689" s="16">
        <v>38</v>
      </c>
      <c r="I689" s="23" t="str">
        <f t="shared" si="230"/>
        <v>&lt;a href="http://homepage3.nifty.com/tam2/loto6.htm"&gt;第0689回　抽せん数字 06,08,12,17,24,31　ボーナス数字 38&lt;/a&gt;</v>
      </c>
      <c r="J689" s="18">
        <f aca="true" t="shared" si="380" ref="J689:P689">IF(OR(B689=$B688,B689=$C688,B689=$D688,B689=$E688,B689=$F688,B689=$G688,B689=$H688),B689,"")</f>
      </c>
      <c r="K689" s="21">
        <f t="shared" si="380"/>
      </c>
      <c r="L689" s="21">
        <f t="shared" si="380"/>
        <v>12</v>
      </c>
      <c r="M689" s="21">
        <f t="shared" si="380"/>
      </c>
      <c r="N689" s="21">
        <f t="shared" si="380"/>
      </c>
      <c r="O689" s="21">
        <f t="shared" si="380"/>
      </c>
      <c r="P689" s="17">
        <f t="shared" si="380"/>
      </c>
    </row>
    <row r="690" spans="1:16" ht="13.5">
      <c r="A690" s="12">
        <v>41155</v>
      </c>
      <c r="B690" s="13">
        <v>7</v>
      </c>
      <c r="C690" s="6">
        <v>8</v>
      </c>
      <c r="D690" s="6">
        <v>10</v>
      </c>
      <c r="E690" s="6">
        <v>21</v>
      </c>
      <c r="F690" s="6">
        <v>34</v>
      </c>
      <c r="G690" s="7">
        <v>38</v>
      </c>
      <c r="H690" s="16">
        <v>30</v>
      </c>
      <c r="I690" s="23" t="str">
        <f t="shared" si="230"/>
        <v>&lt;a href="http://homepage3.nifty.com/tam2/loto6.htm"&gt;第0690回　抽せん数字 07,08,10,21,34,38　ボーナス数字 30&lt;/a&gt;</v>
      </c>
      <c r="J690" s="18">
        <f aca="true" t="shared" si="381" ref="J690:P690">IF(OR(B690=$B689,B690=$C689,B690=$D689,B690=$E689,B690=$F689,B690=$G689,B690=$H689),B690,"")</f>
      </c>
      <c r="K690" s="21">
        <f t="shared" si="381"/>
        <v>8</v>
      </c>
      <c r="L690" s="21">
        <f t="shared" si="381"/>
      </c>
      <c r="M690" s="21">
        <f t="shared" si="381"/>
      </c>
      <c r="N690" s="21">
        <f t="shared" si="381"/>
      </c>
      <c r="O690" s="21">
        <f t="shared" si="381"/>
        <v>38</v>
      </c>
      <c r="P690" s="17">
        <f t="shared" si="381"/>
      </c>
    </row>
    <row r="691" spans="1:16" ht="13.5">
      <c r="A691" s="12">
        <v>41158</v>
      </c>
      <c r="B691" s="13">
        <v>4</v>
      </c>
      <c r="C691" s="6">
        <v>7</v>
      </c>
      <c r="D691" s="6">
        <v>8</v>
      </c>
      <c r="E691" s="6">
        <v>15</v>
      </c>
      <c r="F691" s="6">
        <v>16</v>
      </c>
      <c r="G691" s="7">
        <v>42</v>
      </c>
      <c r="H691" s="16">
        <v>23</v>
      </c>
      <c r="I691" s="23" t="str">
        <f t="shared" si="230"/>
        <v>&lt;a href="http://homepage3.nifty.com/tam2/loto6.htm"&gt;第0691回　抽せん数字 04,07,08,15,16,42　ボーナス数字 23&lt;/a&gt;</v>
      </c>
      <c r="J691" s="18">
        <f aca="true" t="shared" si="382" ref="J691:P691">IF(OR(B691=$B690,B691=$C690,B691=$D690,B691=$E690,B691=$F690,B691=$G690,B691=$H690),B691,"")</f>
      </c>
      <c r="K691" s="21">
        <f t="shared" si="382"/>
        <v>7</v>
      </c>
      <c r="L691" s="21">
        <f t="shared" si="382"/>
        <v>8</v>
      </c>
      <c r="M691" s="21">
        <f t="shared" si="382"/>
      </c>
      <c r="N691" s="21">
        <f t="shared" si="382"/>
      </c>
      <c r="O691" s="21">
        <f t="shared" si="382"/>
      </c>
      <c r="P691" s="17">
        <f t="shared" si="382"/>
      </c>
    </row>
    <row r="692" spans="1:16" ht="13.5">
      <c r="A692" s="12">
        <v>41162</v>
      </c>
      <c r="B692" s="13">
        <v>9</v>
      </c>
      <c r="C692" s="6">
        <v>10</v>
      </c>
      <c r="D692" s="6">
        <v>12</v>
      </c>
      <c r="E692" s="6">
        <v>19</v>
      </c>
      <c r="F692" s="6">
        <v>21</v>
      </c>
      <c r="G692" s="7">
        <v>42</v>
      </c>
      <c r="H692" s="16">
        <v>15</v>
      </c>
      <c r="I692" s="23" t="str">
        <f t="shared" si="230"/>
        <v>&lt;a href="http://homepage3.nifty.com/tam2/loto6.htm"&gt;第0692回　抽せん数字 09,10,12,19,21,42　ボーナス数字 15&lt;/a&gt;</v>
      </c>
      <c r="J692" s="18">
        <f aca="true" t="shared" si="383" ref="J692:P692">IF(OR(B692=$B691,B692=$C691,B692=$D691,B692=$E691,B692=$F691,B692=$G691,B692=$H691),B692,"")</f>
      </c>
      <c r="K692" s="21">
        <f t="shared" si="383"/>
      </c>
      <c r="L692" s="21">
        <f t="shared" si="383"/>
      </c>
      <c r="M692" s="21">
        <f t="shared" si="383"/>
      </c>
      <c r="N692" s="21">
        <f t="shared" si="383"/>
      </c>
      <c r="O692" s="21">
        <f t="shared" si="383"/>
        <v>42</v>
      </c>
      <c r="P692" s="17">
        <f t="shared" si="383"/>
        <v>15</v>
      </c>
    </row>
    <row r="693" spans="1:16" ht="13.5">
      <c r="A693" s="12">
        <v>41165</v>
      </c>
      <c r="B693" s="13">
        <v>4</v>
      </c>
      <c r="C693" s="6">
        <v>14</v>
      </c>
      <c r="D693" s="6">
        <v>18</v>
      </c>
      <c r="E693" s="6">
        <v>22</v>
      </c>
      <c r="F693" s="6">
        <v>32</v>
      </c>
      <c r="G693" s="7">
        <v>35</v>
      </c>
      <c r="H693" s="16">
        <v>10</v>
      </c>
      <c r="I693" s="23" t="str">
        <f t="shared" si="230"/>
        <v>&lt;a href="http://homepage3.nifty.com/tam2/loto6.htm"&gt;第0693回　抽せん数字 04,14,18,22,32,35　ボーナス数字 10&lt;/a&gt;</v>
      </c>
      <c r="J693" s="18">
        <f aca="true" t="shared" si="384" ref="J693:P693">IF(OR(B693=$B692,B693=$C692,B693=$D692,B693=$E692,B693=$F692,B693=$G692,B693=$H692),B693,"")</f>
      </c>
      <c r="K693" s="21">
        <f t="shared" si="384"/>
      </c>
      <c r="L693" s="21">
        <f t="shared" si="384"/>
      </c>
      <c r="M693" s="21">
        <f t="shared" si="384"/>
      </c>
      <c r="N693" s="21">
        <f t="shared" si="384"/>
      </c>
      <c r="O693" s="21">
        <f t="shared" si="384"/>
      </c>
      <c r="P693" s="17">
        <f t="shared" si="384"/>
        <v>10</v>
      </c>
    </row>
    <row r="694" spans="1:16" ht="13.5">
      <c r="A694" s="12">
        <v>41169</v>
      </c>
      <c r="B694" s="13">
        <v>8</v>
      </c>
      <c r="C694" s="6">
        <v>23</v>
      </c>
      <c r="D694" s="6">
        <v>27</v>
      </c>
      <c r="E694" s="6">
        <v>31</v>
      </c>
      <c r="F694" s="6">
        <v>38</v>
      </c>
      <c r="G694" s="7">
        <v>40</v>
      </c>
      <c r="H694" s="16">
        <v>3</v>
      </c>
      <c r="I694" s="23" t="str">
        <f t="shared" si="230"/>
        <v>&lt;a href="http://homepage3.nifty.com/tam2/loto6.htm"&gt;第0694回　抽せん数字 08,23,27,31,38,40　ボーナス数字 03&lt;/a&gt;</v>
      </c>
      <c r="J694" s="18">
        <f aca="true" t="shared" si="385" ref="J694:P694">IF(OR(B694=$B693,B694=$C693,B694=$D693,B694=$E693,B694=$F693,B694=$G693,B694=$H693),B694,"")</f>
      </c>
      <c r="K694" s="21">
        <f t="shared" si="385"/>
      </c>
      <c r="L694" s="21">
        <f t="shared" si="385"/>
      </c>
      <c r="M694" s="21">
        <f t="shared" si="385"/>
      </c>
      <c r="N694" s="21">
        <f t="shared" si="385"/>
      </c>
      <c r="O694" s="21">
        <f t="shared" si="385"/>
      </c>
      <c r="P694" s="17">
        <f t="shared" si="385"/>
      </c>
    </row>
    <row r="695" spans="1:16" ht="13.5">
      <c r="A695" s="12">
        <v>41172</v>
      </c>
      <c r="B695" s="13">
        <v>4</v>
      </c>
      <c r="C695" s="6">
        <v>7</v>
      </c>
      <c r="D695" s="6">
        <v>11</v>
      </c>
      <c r="E695" s="6">
        <v>12</v>
      </c>
      <c r="F695" s="6">
        <v>13</v>
      </c>
      <c r="G695" s="7">
        <v>19</v>
      </c>
      <c r="H695" s="16">
        <v>27</v>
      </c>
      <c r="I695" s="23" t="str">
        <f t="shared" si="230"/>
        <v>&lt;a href="http://homepage3.nifty.com/tam2/loto6.htm"&gt;第0695回　抽せん数字 04,07,11,12,13,19　ボーナス数字 27&lt;/a&gt;</v>
      </c>
      <c r="J695" s="18">
        <f aca="true" t="shared" si="386" ref="J695:P695">IF(OR(B695=$B694,B695=$C694,B695=$D694,B695=$E694,B695=$F694,B695=$G694,B695=$H694),B695,"")</f>
      </c>
      <c r="K695" s="21">
        <f t="shared" si="386"/>
      </c>
      <c r="L695" s="21">
        <f t="shared" si="386"/>
      </c>
      <c r="M695" s="21">
        <f t="shared" si="386"/>
      </c>
      <c r="N695" s="21">
        <f t="shared" si="386"/>
      </c>
      <c r="O695" s="21">
        <f t="shared" si="386"/>
      </c>
      <c r="P695" s="17">
        <f t="shared" si="386"/>
        <v>27</v>
      </c>
    </row>
    <row r="696" spans="1:16" ht="13.5">
      <c r="A696" s="12">
        <v>41176</v>
      </c>
      <c r="B696" s="13">
        <v>2</v>
      </c>
      <c r="C696" s="6">
        <v>10</v>
      </c>
      <c r="D696" s="6">
        <v>14</v>
      </c>
      <c r="E696" s="6">
        <v>19</v>
      </c>
      <c r="F696" s="6">
        <v>36</v>
      </c>
      <c r="G696" s="7">
        <v>39</v>
      </c>
      <c r="H696" s="16">
        <v>9</v>
      </c>
      <c r="I696" s="23" t="str">
        <f t="shared" si="230"/>
        <v>&lt;a href="http://homepage3.nifty.com/tam2/loto6.htm"&gt;第0696回　抽せん数字 02,10,14,19,36,39　ボーナス数字 09&lt;/a&gt;</v>
      </c>
      <c r="J696" s="18">
        <f aca="true" t="shared" si="387" ref="J696:P696">IF(OR(B696=$B695,B696=$C695,B696=$D695,B696=$E695,B696=$F695,B696=$G695,B696=$H695),B696,"")</f>
      </c>
      <c r="K696" s="21">
        <f t="shared" si="387"/>
      </c>
      <c r="L696" s="21">
        <f t="shared" si="387"/>
      </c>
      <c r="M696" s="21">
        <f t="shared" si="387"/>
        <v>19</v>
      </c>
      <c r="N696" s="21">
        <f t="shared" si="387"/>
      </c>
      <c r="O696" s="21">
        <f t="shared" si="387"/>
      </c>
      <c r="P696" s="17">
        <f t="shared" si="387"/>
      </c>
    </row>
    <row r="697" spans="1:16" ht="13.5">
      <c r="A697" s="12">
        <v>41179</v>
      </c>
      <c r="B697" s="13">
        <v>2</v>
      </c>
      <c r="C697" s="6">
        <v>12</v>
      </c>
      <c r="D697" s="6">
        <v>14</v>
      </c>
      <c r="E697" s="6">
        <v>18</v>
      </c>
      <c r="F697" s="6">
        <v>40</v>
      </c>
      <c r="G697" s="7">
        <v>41</v>
      </c>
      <c r="H697" s="16">
        <v>6</v>
      </c>
      <c r="I697" s="23" t="str">
        <f t="shared" si="230"/>
        <v>&lt;a href="http://homepage3.nifty.com/tam2/loto6.htm"&gt;第0697回　抽せん数字 02,12,14,18,40,41　ボーナス数字 06&lt;/a&gt;</v>
      </c>
      <c r="J697" s="18">
        <f aca="true" t="shared" si="388" ref="J697:P697">IF(OR(B697=$B696,B697=$C696,B697=$D696,B697=$E696,B697=$F696,B697=$G696,B697=$H696),B697,"")</f>
        <v>2</v>
      </c>
      <c r="K697" s="21">
        <f t="shared" si="388"/>
      </c>
      <c r="L697" s="21">
        <f t="shared" si="388"/>
        <v>14</v>
      </c>
      <c r="M697" s="21">
        <f t="shared" si="388"/>
      </c>
      <c r="N697" s="21">
        <f t="shared" si="388"/>
      </c>
      <c r="O697" s="21">
        <f t="shared" si="388"/>
      </c>
      <c r="P697" s="17">
        <f t="shared" si="388"/>
      </c>
    </row>
    <row r="698" spans="1:16" ht="13.5">
      <c r="A698" s="12">
        <v>41183</v>
      </c>
      <c r="B698" s="13">
        <v>5</v>
      </c>
      <c r="C698" s="6">
        <v>20</v>
      </c>
      <c r="D698" s="6">
        <v>21</v>
      </c>
      <c r="E698" s="6">
        <v>26</v>
      </c>
      <c r="F698" s="6">
        <v>30</v>
      </c>
      <c r="G698" s="7">
        <v>33</v>
      </c>
      <c r="H698" s="16">
        <v>27</v>
      </c>
      <c r="I698" s="23" t="str">
        <f t="shared" si="230"/>
        <v>&lt;a href="http://homepage3.nifty.com/tam2/loto6.htm"&gt;第0698回　抽せん数字 05,20,21,26,30,33　ボーナス数字 27&lt;/a&gt;</v>
      </c>
      <c r="J698" s="18">
        <f aca="true" t="shared" si="389" ref="J698:P700">IF(OR(B698=$B697,B698=$C697,B698=$D697,B698=$E697,B698=$F697,B698=$G697,B698=$H697),B698,"")</f>
      </c>
      <c r="K698" s="21">
        <f t="shared" si="389"/>
      </c>
      <c r="L698" s="21">
        <f t="shared" si="389"/>
      </c>
      <c r="M698" s="21">
        <f t="shared" si="389"/>
      </c>
      <c r="N698" s="21">
        <f t="shared" si="389"/>
      </c>
      <c r="O698" s="21">
        <f t="shared" si="389"/>
      </c>
      <c r="P698" s="17">
        <f t="shared" si="389"/>
      </c>
    </row>
    <row r="699" spans="1:16" ht="13.5">
      <c r="A699" s="12">
        <v>41186</v>
      </c>
      <c r="B699" s="13">
        <v>12</v>
      </c>
      <c r="C699" s="6">
        <v>13</v>
      </c>
      <c r="D699" s="6">
        <v>21</v>
      </c>
      <c r="E699" s="6">
        <v>25</v>
      </c>
      <c r="F699" s="6">
        <v>29</v>
      </c>
      <c r="G699" s="7">
        <v>32</v>
      </c>
      <c r="H699" s="16">
        <v>20</v>
      </c>
      <c r="I699" s="23" t="str">
        <f t="shared" si="230"/>
        <v>&lt;a href="http://homepage3.nifty.com/tam2/loto6.htm"&gt;第0699回　抽せん数字 12,13,21,25,29,32　ボーナス数字 20&lt;/a&gt;</v>
      </c>
      <c r="J699" s="18">
        <f t="shared" si="389"/>
      </c>
      <c r="K699" s="21">
        <f t="shared" si="389"/>
      </c>
      <c r="L699" s="21">
        <f t="shared" si="389"/>
        <v>21</v>
      </c>
      <c r="M699" s="21">
        <f t="shared" si="389"/>
      </c>
      <c r="N699" s="21">
        <f t="shared" si="389"/>
      </c>
      <c r="O699" s="21">
        <f t="shared" si="389"/>
      </c>
      <c r="P699" s="17">
        <f t="shared" si="389"/>
        <v>20</v>
      </c>
    </row>
    <row r="700" spans="1:16" ht="13.5">
      <c r="A700" s="12">
        <v>41190</v>
      </c>
      <c r="B700" s="13">
        <v>1</v>
      </c>
      <c r="C700" s="6">
        <v>8</v>
      </c>
      <c r="D700" s="6">
        <v>17</v>
      </c>
      <c r="E700" s="6">
        <v>24</v>
      </c>
      <c r="F700" s="6">
        <v>33</v>
      </c>
      <c r="G700" s="7">
        <v>35</v>
      </c>
      <c r="H700" s="16">
        <v>11</v>
      </c>
      <c r="I700" s="23" t="str">
        <f t="shared" si="230"/>
        <v>&lt;a href="http://homepage3.nifty.com/tam2/loto6.htm"&gt;第0700回　抽せん数字 01,08,17,24,33,35　ボーナス数字 11&lt;/a&gt;</v>
      </c>
      <c r="J700" s="18">
        <f t="shared" si="389"/>
      </c>
      <c r="K700" s="21">
        <f t="shared" si="389"/>
      </c>
      <c r="L700" s="21">
        <f t="shared" si="389"/>
      </c>
      <c r="M700" s="21">
        <f t="shared" si="389"/>
      </c>
      <c r="N700" s="21">
        <f t="shared" si="389"/>
      </c>
      <c r="O700" s="21">
        <f t="shared" si="389"/>
      </c>
      <c r="P700" s="17">
        <f t="shared" si="389"/>
      </c>
    </row>
    <row r="701" spans="1:16" ht="13.5">
      <c r="A701" s="12">
        <v>41193</v>
      </c>
      <c r="B701" s="13">
        <v>20</v>
      </c>
      <c r="C701" s="6">
        <v>22</v>
      </c>
      <c r="D701" s="6">
        <v>24</v>
      </c>
      <c r="E701" s="6">
        <v>32</v>
      </c>
      <c r="F701" s="6">
        <v>36</v>
      </c>
      <c r="G701" s="7">
        <v>39</v>
      </c>
      <c r="H701" s="16">
        <v>29</v>
      </c>
      <c r="I701" s="23" t="str">
        <f t="shared" si="230"/>
        <v>&lt;a href="http://homepage3.nifty.com/tam2/loto6.htm"&gt;第0701回　抽せん数字 20,22,24,32,36,39　ボーナス数字 29&lt;/a&gt;</v>
      </c>
      <c r="J701" s="18">
        <f aca="true" t="shared" si="390" ref="J701:P701">IF(OR(B701=$B700,B701=$C700,B701=$D700,B701=$E700,B701=$F700,B701=$G700,B701=$H700),B701,"")</f>
      </c>
      <c r="K701" s="21">
        <f t="shared" si="390"/>
      </c>
      <c r="L701" s="21">
        <f t="shared" si="390"/>
        <v>24</v>
      </c>
      <c r="M701" s="21">
        <f t="shared" si="390"/>
      </c>
      <c r="N701" s="21">
        <f t="shared" si="390"/>
      </c>
      <c r="O701" s="21">
        <f t="shared" si="390"/>
      </c>
      <c r="P701" s="17">
        <f t="shared" si="390"/>
      </c>
    </row>
    <row r="702" spans="1:16" ht="13.5">
      <c r="A702" s="12">
        <v>41197</v>
      </c>
      <c r="B702" s="13">
        <v>1</v>
      </c>
      <c r="C702" s="6">
        <v>20</v>
      </c>
      <c r="D702" s="6">
        <v>23</v>
      </c>
      <c r="E702" s="6">
        <v>37</v>
      </c>
      <c r="F702" s="6">
        <v>38</v>
      </c>
      <c r="G702" s="7">
        <v>40</v>
      </c>
      <c r="H702" s="16">
        <v>4</v>
      </c>
      <c r="I702" s="23" t="str">
        <f t="shared" si="230"/>
        <v>&lt;a href="http://homepage3.nifty.com/tam2/loto6.htm"&gt;第0702回　抽せん数字 01,20,23,37,38,40　ボーナス数字 04&lt;/a&gt;</v>
      </c>
      <c r="J702" s="18">
        <f aca="true" t="shared" si="391" ref="J702:P702">IF(OR(B702=$B701,B702=$C701,B702=$D701,B702=$E701,B702=$F701,B702=$G701,B702=$H701),B702,"")</f>
      </c>
      <c r="K702" s="21">
        <f t="shared" si="391"/>
        <v>20</v>
      </c>
      <c r="L702" s="21">
        <f t="shared" si="391"/>
      </c>
      <c r="M702" s="21">
        <f t="shared" si="391"/>
      </c>
      <c r="N702" s="21">
        <f t="shared" si="391"/>
      </c>
      <c r="O702" s="21">
        <f t="shared" si="391"/>
      </c>
      <c r="P702" s="17">
        <f t="shared" si="391"/>
      </c>
    </row>
    <row r="703" spans="1:16" ht="13.5">
      <c r="A703" s="12">
        <v>41200</v>
      </c>
      <c r="B703" s="13">
        <v>20</v>
      </c>
      <c r="C703" s="6">
        <v>24</v>
      </c>
      <c r="D703" s="6">
        <v>27</v>
      </c>
      <c r="E703" s="6">
        <v>28</v>
      </c>
      <c r="F703" s="6">
        <v>38</v>
      </c>
      <c r="G703" s="7">
        <v>41</v>
      </c>
      <c r="H703" s="16">
        <v>4</v>
      </c>
      <c r="I703" s="23" t="str">
        <f t="shared" si="230"/>
        <v>&lt;a href="http://homepage3.nifty.com/tam2/loto6.htm"&gt;第0703回　抽せん数字 20,24,27,28,38,41　ボーナス数字 04&lt;/a&gt;</v>
      </c>
      <c r="J703" s="18">
        <f aca="true" t="shared" si="392" ref="J703:P703">IF(OR(B703=$B702,B703=$C702,B703=$D702,B703=$E702,B703=$F702,B703=$G702,B703=$H702),B703,"")</f>
        <v>20</v>
      </c>
      <c r="K703" s="21">
        <f t="shared" si="392"/>
      </c>
      <c r="L703" s="21">
        <f t="shared" si="392"/>
      </c>
      <c r="M703" s="21">
        <f t="shared" si="392"/>
      </c>
      <c r="N703" s="21">
        <f t="shared" si="392"/>
        <v>38</v>
      </c>
      <c r="O703" s="21">
        <f t="shared" si="392"/>
      </c>
      <c r="P703" s="17">
        <f t="shared" si="392"/>
        <v>4</v>
      </c>
    </row>
    <row r="704" spans="1:16" ht="13.5">
      <c r="A704" s="12">
        <v>41204</v>
      </c>
      <c r="B704" s="13">
        <v>7</v>
      </c>
      <c r="C704" s="6">
        <v>10</v>
      </c>
      <c r="D704" s="6">
        <v>16</v>
      </c>
      <c r="E704" s="6">
        <v>18</v>
      </c>
      <c r="F704" s="6">
        <v>19</v>
      </c>
      <c r="G704" s="7">
        <v>37</v>
      </c>
      <c r="H704" s="16">
        <v>20</v>
      </c>
      <c r="I704" s="23" t="str">
        <f t="shared" si="230"/>
        <v>&lt;a href="http://homepage3.nifty.com/tam2/loto6.htm"&gt;第0704回　抽せん数字 07,10,16,18,19,37　ボーナス数字 20&lt;/a&gt;</v>
      </c>
      <c r="J704" s="18">
        <f aca="true" t="shared" si="393" ref="J704:P704">IF(OR(B704=$B703,B704=$C703,B704=$D703,B704=$E703,B704=$F703,B704=$G703,B704=$H703),B704,"")</f>
      </c>
      <c r="K704" s="21">
        <f t="shared" si="393"/>
      </c>
      <c r="L704" s="21">
        <f t="shared" si="393"/>
      </c>
      <c r="M704" s="21">
        <f t="shared" si="393"/>
      </c>
      <c r="N704" s="21">
        <f t="shared" si="393"/>
      </c>
      <c r="O704" s="21">
        <f t="shared" si="393"/>
      </c>
      <c r="P704" s="17">
        <f t="shared" si="393"/>
        <v>20</v>
      </c>
    </row>
    <row r="705" spans="1:16" ht="13.5">
      <c r="A705" s="12">
        <v>41207</v>
      </c>
      <c r="B705" s="13">
        <v>14</v>
      </c>
      <c r="C705" s="6">
        <v>15</v>
      </c>
      <c r="D705" s="6">
        <v>16</v>
      </c>
      <c r="E705" s="6">
        <v>18</v>
      </c>
      <c r="F705" s="6">
        <v>20</v>
      </c>
      <c r="G705" s="7">
        <v>33</v>
      </c>
      <c r="H705" s="16">
        <v>3</v>
      </c>
      <c r="I705" s="23" t="str">
        <f t="shared" si="230"/>
        <v>&lt;a href="http://homepage3.nifty.com/tam2/loto6.htm"&gt;第0705回　抽せん数字 14,15,16,18,20,33　ボーナス数字 03&lt;/a&gt;</v>
      </c>
      <c r="J705" s="18">
        <f aca="true" t="shared" si="394" ref="J705:P705">IF(OR(B705=$B704,B705=$C704,B705=$D704,B705=$E704,B705=$F704,B705=$G704,B705=$H704),B705,"")</f>
      </c>
      <c r="K705" s="21">
        <f t="shared" si="394"/>
      </c>
      <c r="L705" s="21">
        <f t="shared" si="394"/>
        <v>16</v>
      </c>
      <c r="M705" s="21">
        <f t="shared" si="394"/>
        <v>18</v>
      </c>
      <c r="N705" s="21">
        <f t="shared" si="394"/>
        <v>20</v>
      </c>
      <c r="O705" s="21">
        <f t="shared" si="394"/>
      </c>
      <c r="P705" s="17">
        <f t="shared" si="394"/>
      </c>
    </row>
    <row r="706" spans="1:16" ht="13.5">
      <c r="A706" s="12">
        <v>41211</v>
      </c>
      <c r="B706" s="13">
        <v>2</v>
      </c>
      <c r="C706" s="6">
        <v>8</v>
      </c>
      <c r="D706" s="6">
        <v>29</v>
      </c>
      <c r="E706" s="6">
        <v>31</v>
      </c>
      <c r="F706" s="6">
        <v>34</v>
      </c>
      <c r="G706" s="7">
        <v>37</v>
      </c>
      <c r="H706" s="16">
        <v>9</v>
      </c>
      <c r="I706" s="23" t="str">
        <f t="shared" si="230"/>
        <v>&lt;a href="http://homepage3.nifty.com/tam2/loto6.htm"&gt;第0706回　抽せん数字 02,08,29,31,34,37　ボーナス数字 09&lt;/a&gt;</v>
      </c>
      <c r="J706" s="18">
        <f aca="true" t="shared" si="395" ref="J706:P706">IF(OR(B706=$B705,B706=$C705,B706=$D705,B706=$E705,B706=$F705,B706=$G705,B706=$H705),B706,"")</f>
      </c>
      <c r="K706" s="21">
        <f t="shared" si="395"/>
      </c>
      <c r="L706" s="21">
        <f t="shared" si="395"/>
      </c>
      <c r="M706" s="21">
        <f t="shared" si="395"/>
      </c>
      <c r="N706" s="21">
        <f t="shared" si="395"/>
      </c>
      <c r="O706" s="21">
        <f t="shared" si="395"/>
      </c>
      <c r="P706" s="17">
        <f t="shared" si="395"/>
      </c>
    </row>
    <row r="707" spans="1:16" ht="13.5">
      <c r="A707" s="12">
        <v>41214</v>
      </c>
      <c r="B707" s="13">
        <v>8</v>
      </c>
      <c r="C707" s="6">
        <v>15</v>
      </c>
      <c r="D707" s="6">
        <v>21</v>
      </c>
      <c r="E707" s="6">
        <v>32</v>
      </c>
      <c r="F707" s="6">
        <v>40</v>
      </c>
      <c r="G707" s="7">
        <v>41</v>
      </c>
      <c r="H707" s="16">
        <v>7</v>
      </c>
      <c r="I707" s="23" t="str">
        <f t="shared" si="230"/>
        <v>&lt;a href="http://homepage3.nifty.com/tam2/loto6.htm"&gt;第0707回　抽せん数字 08,15,21,32,40,41　ボーナス数字 07&lt;/a&gt;</v>
      </c>
      <c r="J707" s="18">
        <f aca="true" t="shared" si="396" ref="J707:P707">IF(OR(B707=$B706,B707=$C706,B707=$D706,B707=$E706,B707=$F706,B707=$G706,B707=$H706),B707,"")</f>
        <v>8</v>
      </c>
      <c r="K707" s="21">
        <f t="shared" si="396"/>
      </c>
      <c r="L707" s="21">
        <f t="shared" si="396"/>
      </c>
      <c r="M707" s="21">
        <f t="shared" si="396"/>
      </c>
      <c r="N707" s="21">
        <f t="shared" si="396"/>
      </c>
      <c r="O707" s="21">
        <f t="shared" si="396"/>
      </c>
      <c r="P707" s="17">
        <f t="shared" si="396"/>
      </c>
    </row>
    <row r="708" spans="1:16" ht="13.5">
      <c r="A708" s="12">
        <v>41218</v>
      </c>
      <c r="B708" s="13">
        <v>2</v>
      </c>
      <c r="C708" s="6">
        <v>13</v>
      </c>
      <c r="D708" s="6">
        <v>20</v>
      </c>
      <c r="E708" s="6">
        <v>22</v>
      </c>
      <c r="F708" s="6">
        <v>25</v>
      </c>
      <c r="G708" s="7">
        <v>38</v>
      </c>
      <c r="H708" s="16">
        <v>35</v>
      </c>
      <c r="I708" s="23" t="str">
        <f t="shared" si="230"/>
        <v>&lt;a href="http://homepage3.nifty.com/tam2/loto6.htm"&gt;第0708回　抽せん数字 02,13,20,22,25,38　ボーナス数字 35&lt;/a&gt;</v>
      </c>
      <c r="J708" s="18">
        <f aca="true" t="shared" si="397" ref="J708:P708">IF(OR(B708=$B707,B708=$C707,B708=$D707,B708=$E707,B708=$F707,B708=$G707,B708=$H707),B708,"")</f>
      </c>
      <c r="K708" s="21">
        <f t="shared" si="397"/>
      </c>
      <c r="L708" s="21">
        <f t="shared" si="397"/>
      </c>
      <c r="M708" s="21">
        <f t="shared" si="397"/>
      </c>
      <c r="N708" s="21">
        <f t="shared" si="397"/>
      </c>
      <c r="O708" s="21">
        <f t="shared" si="397"/>
      </c>
      <c r="P708" s="17">
        <f t="shared" si="397"/>
      </c>
    </row>
    <row r="709" spans="1:16" ht="13.5">
      <c r="A709" s="12">
        <v>41221</v>
      </c>
      <c r="B709" s="13">
        <v>1</v>
      </c>
      <c r="C709" s="6">
        <v>11</v>
      </c>
      <c r="D709" s="6">
        <v>13</v>
      </c>
      <c r="E709" s="6">
        <v>29</v>
      </c>
      <c r="F709" s="6">
        <v>37</v>
      </c>
      <c r="G709" s="7">
        <v>39</v>
      </c>
      <c r="H709" s="16">
        <v>8</v>
      </c>
      <c r="I709" s="23" t="str">
        <f t="shared" si="230"/>
        <v>&lt;a href="http://homepage3.nifty.com/tam2/loto6.htm"&gt;第0709回　抽せん数字 01,11,13,29,37,39　ボーナス数字 08&lt;/a&gt;</v>
      </c>
      <c r="J709" s="18">
        <f aca="true" t="shared" si="398" ref="J709:P709">IF(OR(B709=$B708,B709=$C708,B709=$D708,B709=$E708,B709=$F708,B709=$G708,B709=$H708),B709,"")</f>
      </c>
      <c r="K709" s="21">
        <f t="shared" si="398"/>
      </c>
      <c r="L709" s="21">
        <f t="shared" si="398"/>
        <v>13</v>
      </c>
      <c r="M709" s="21">
        <f t="shared" si="398"/>
      </c>
      <c r="N709" s="21">
        <f t="shared" si="398"/>
      </c>
      <c r="O709" s="21">
        <f t="shared" si="398"/>
      </c>
      <c r="P709" s="17">
        <f t="shared" si="398"/>
      </c>
    </row>
    <row r="710" spans="1:16" ht="13.5">
      <c r="A710" s="12">
        <v>41225</v>
      </c>
      <c r="B710" s="13">
        <v>4</v>
      </c>
      <c r="C710" s="6">
        <v>5</v>
      </c>
      <c r="D710" s="6">
        <v>9</v>
      </c>
      <c r="E710" s="6">
        <v>20</v>
      </c>
      <c r="F710" s="6">
        <v>33</v>
      </c>
      <c r="G710" s="7">
        <v>37</v>
      </c>
      <c r="H710" s="16">
        <v>35</v>
      </c>
      <c r="I710" s="23" t="str">
        <f t="shared" si="230"/>
        <v>&lt;a href="http://homepage3.nifty.com/tam2/loto6.htm"&gt;第0710回　抽せん数字 04,05,09,20,33,37　ボーナス数字 35&lt;/a&gt;</v>
      </c>
      <c r="J710" s="18">
        <f aca="true" t="shared" si="399" ref="J710:P710">IF(OR(B710=$B709,B710=$C709,B710=$D709,B710=$E709,B710=$F709,B710=$G709,B710=$H709),B710,"")</f>
      </c>
      <c r="K710" s="21">
        <f t="shared" si="399"/>
      </c>
      <c r="L710" s="21">
        <f t="shared" si="399"/>
      </c>
      <c r="M710" s="21">
        <f t="shared" si="399"/>
      </c>
      <c r="N710" s="21">
        <f t="shared" si="399"/>
      </c>
      <c r="O710" s="21">
        <f t="shared" si="399"/>
        <v>37</v>
      </c>
      <c r="P710" s="17">
        <f t="shared" si="399"/>
      </c>
    </row>
    <row r="711" spans="1:16" ht="13.5">
      <c r="A711" s="12">
        <v>41228</v>
      </c>
      <c r="B711" s="13">
        <v>5</v>
      </c>
      <c r="C711" s="6">
        <v>11</v>
      </c>
      <c r="D711" s="6">
        <v>15</v>
      </c>
      <c r="E711" s="6">
        <v>24</v>
      </c>
      <c r="F711" s="6">
        <v>34</v>
      </c>
      <c r="G711" s="7">
        <v>39</v>
      </c>
      <c r="H711" s="16">
        <v>37</v>
      </c>
      <c r="I711" s="23" t="str">
        <f t="shared" si="230"/>
        <v>&lt;a href="http://homepage3.nifty.com/tam2/loto6.htm"&gt;第0711回　抽せん数字 05,11,15,24,34,39　ボーナス数字 37&lt;/a&gt;</v>
      </c>
      <c r="J711" s="18">
        <f aca="true" t="shared" si="400" ref="J711:P711">IF(OR(B711=$B710,B711=$C710,B711=$D710,B711=$E710,B711=$F710,B711=$G710,B711=$H710),B711,"")</f>
        <v>5</v>
      </c>
      <c r="K711" s="21">
        <f t="shared" si="400"/>
      </c>
      <c r="L711" s="21">
        <f t="shared" si="400"/>
      </c>
      <c r="M711" s="21">
        <f t="shared" si="400"/>
      </c>
      <c r="N711" s="21">
        <f t="shared" si="400"/>
      </c>
      <c r="O711" s="21">
        <f t="shared" si="400"/>
      </c>
      <c r="P711" s="17">
        <f t="shared" si="400"/>
        <v>37</v>
      </c>
    </row>
    <row r="712" spans="1:16" ht="13.5">
      <c r="A712" s="12">
        <v>41232</v>
      </c>
      <c r="B712" s="13">
        <v>2</v>
      </c>
      <c r="C712" s="6">
        <v>5</v>
      </c>
      <c r="D712" s="6">
        <v>8</v>
      </c>
      <c r="E712" s="6">
        <v>9</v>
      </c>
      <c r="F712" s="6">
        <v>14</v>
      </c>
      <c r="G712" s="7">
        <v>25</v>
      </c>
      <c r="H712" s="16">
        <v>18</v>
      </c>
      <c r="I712" s="23" t="str">
        <f t="shared" si="230"/>
        <v>&lt;a href="http://homepage3.nifty.com/tam2/loto6.htm"&gt;第0712回　抽せん数字 02,05,08,09,14,25　ボーナス数字 18&lt;/a&gt;</v>
      </c>
      <c r="J712" s="18">
        <f aca="true" t="shared" si="401" ref="J712:P712">IF(OR(B712=$B711,B712=$C711,B712=$D711,B712=$E711,B712=$F711,B712=$G711,B712=$H711),B712,"")</f>
      </c>
      <c r="K712" s="21">
        <f t="shared" si="401"/>
        <v>5</v>
      </c>
      <c r="L712" s="21">
        <f t="shared" si="401"/>
      </c>
      <c r="M712" s="21">
        <f t="shared" si="401"/>
      </c>
      <c r="N712" s="21">
        <f t="shared" si="401"/>
      </c>
      <c r="O712" s="21">
        <f t="shared" si="401"/>
      </c>
      <c r="P712" s="17">
        <f t="shared" si="401"/>
      </c>
    </row>
    <row r="713" spans="1:16" ht="13.5">
      <c r="A713" s="12">
        <v>41235</v>
      </c>
      <c r="B713" s="13">
        <v>19</v>
      </c>
      <c r="C713" s="6">
        <v>20</v>
      </c>
      <c r="D713" s="6">
        <v>21</v>
      </c>
      <c r="E713" s="6">
        <v>24</v>
      </c>
      <c r="F713" s="6">
        <v>25</v>
      </c>
      <c r="G713" s="7">
        <v>26</v>
      </c>
      <c r="H713" s="16">
        <v>35</v>
      </c>
      <c r="I713" s="23" t="str">
        <f t="shared" si="230"/>
        <v>&lt;a href="http://homepage3.nifty.com/tam2/loto6.htm"&gt;第0713回　抽せん数字 19,20,21,24,25,26　ボーナス数字 35&lt;/a&gt;</v>
      </c>
      <c r="J713" s="18">
        <f aca="true" t="shared" si="402" ref="J713:P713">IF(OR(B713=$B712,B713=$C712,B713=$D712,B713=$E712,B713=$F712,B713=$G712,B713=$H712),B713,"")</f>
      </c>
      <c r="K713" s="21">
        <f t="shared" si="402"/>
      </c>
      <c r="L713" s="21">
        <f t="shared" si="402"/>
      </c>
      <c r="M713" s="21">
        <f t="shared" si="402"/>
      </c>
      <c r="N713" s="21">
        <f t="shared" si="402"/>
        <v>25</v>
      </c>
      <c r="O713" s="21">
        <f t="shared" si="402"/>
      </c>
      <c r="P713" s="17">
        <f t="shared" si="402"/>
      </c>
    </row>
    <row r="714" spans="1:16" ht="13.5">
      <c r="A714" s="12">
        <v>41239</v>
      </c>
      <c r="B714" s="13">
        <v>2</v>
      </c>
      <c r="C714" s="6">
        <v>14</v>
      </c>
      <c r="D714" s="6">
        <v>26</v>
      </c>
      <c r="E714" s="6">
        <v>28</v>
      </c>
      <c r="F714" s="6">
        <v>29</v>
      </c>
      <c r="G714" s="7">
        <v>42</v>
      </c>
      <c r="H714" s="16">
        <v>13</v>
      </c>
      <c r="I714" s="23" t="str">
        <f t="shared" si="230"/>
        <v>&lt;a href="http://homepage3.nifty.com/tam2/loto6.htm"&gt;第0714回　抽せん数字 02,14,26,28,29,42　ボーナス数字 13&lt;/a&gt;</v>
      </c>
      <c r="J714" s="18">
        <f aca="true" t="shared" si="403" ref="J714:P714">IF(OR(B714=$B713,B714=$C713,B714=$D713,B714=$E713,B714=$F713,B714=$G713,B714=$H713),B714,"")</f>
      </c>
      <c r="K714" s="21">
        <f t="shared" si="403"/>
      </c>
      <c r="L714" s="21">
        <f t="shared" si="403"/>
        <v>26</v>
      </c>
      <c r="M714" s="21">
        <f t="shared" si="403"/>
      </c>
      <c r="N714" s="21">
        <f t="shared" si="403"/>
      </c>
      <c r="O714" s="21">
        <f t="shared" si="403"/>
      </c>
      <c r="P714" s="17">
        <f t="shared" si="403"/>
      </c>
    </row>
    <row r="715" spans="1:16" ht="13.5">
      <c r="A715" s="12">
        <v>41242</v>
      </c>
      <c r="B715" s="13">
        <v>5</v>
      </c>
      <c r="C715" s="6">
        <v>10</v>
      </c>
      <c r="D715" s="6">
        <v>12</v>
      </c>
      <c r="E715" s="6">
        <v>25</v>
      </c>
      <c r="F715" s="6">
        <v>28</v>
      </c>
      <c r="G715" s="7">
        <v>31</v>
      </c>
      <c r="H715" s="16">
        <v>36</v>
      </c>
      <c r="I715" s="23" t="str">
        <f t="shared" si="230"/>
        <v>&lt;a href="http://homepage3.nifty.com/tam2/loto6.htm"&gt;第0715回　抽せん数字 05,10,12,25,28,31　ボーナス数字 36&lt;/a&gt;</v>
      </c>
      <c r="J715" s="18">
        <f aca="true" t="shared" si="404" ref="J715:P715">IF(OR(B715=$B714,B715=$C714,B715=$D714,B715=$E714,B715=$F714,B715=$G714,B715=$H714),B715,"")</f>
      </c>
      <c r="K715" s="21">
        <f t="shared" si="404"/>
      </c>
      <c r="L715" s="21">
        <f t="shared" si="404"/>
      </c>
      <c r="M715" s="21">
        <f t="shared" si="404"/>
      </c>
      <c r="N715" s="21">
        <f t="shared" si="404"/>
        <v>28</v>
      </c>
      <c r="O715" s="21">
        <f t="shared" si="404"/>
      </c>
      <c r="P715" s="17">
        <f t="shared" si="404"/>
      </c>
    </row>
    <row r="716" spans="1:16" ht="13.5">
      <c r="A716" s="12">
        <v>41246</v>
      </c>
      <c r="B716" s="13">
        <v>5</v>
      </c>
      <c r="C716" s="6">
        <v>7</v>
      </c>
      <c r="D716" s="6">
        <v>14</v>
      </c>
      <c r="E716" s="6">
        <v>24</v>
      </c>
      <c r="F716" s="6">
        <v>25</v>
      </c>
      <c r="G716" s="7">
        <v>35</v>
      </c>
      <c r="H716" s="16">
        <v>32</v>
      </c>
      <c r="I716" s="23" t="str">
        <f t="shared" si="230"/>
        <v>&lt;a href="http://homepage3.nifty.com/tam2/loto6.htm"&gt;第0716回　抽せん数字 05,07,14,24,25,35　ボーナス数字 32&lt;/a&gt;</v>
      </c>
      <c r="J716" s="18">
        <f aca="true" t="shared" si="405" ref="J716:P716">IF(OR(B716=$B715,B716=$C715,B716=$D715,B716=$E715,B716=$F715,B716=$G715,B716=$H715),B716,"")</f>
        <v>5</v>
      </c>
      <c r="K716" s="21">
        <f t="shared" si="405"/>
      </c>
      <c r="L716" s="21">
        <f t="shared" si="405"/>
      </c>
      <c r="M716" s="21">
        <f t="shared" si="405"/>
      </c>
      <c r="N716" s="21">
        <f t="shared" si="405"/>
        <v>25</v>
      </c>
      <c r="O716" s="21">
        <f t="shared" si="405"/>
      </c>
      <c r="P716" s="17">
        <f t="shared" si="405"/>
      </c>
    </row>
    <row r="717" spans="1:16" ht="13.5">
      <c r="A717" s="12">
        <v>41249</v>
      </c>
      <c r="B717" s="13">
        <v>13</v>
      </c>
      <c r="C717" s="6">
        <v>14</v>
      </c>
      <c r="D717" s="6">
        <v>16</v>
      </c>
      <c r="E717" s="6">
        <v>21</v>
      </c>
      <c r="F717" s="6">
        <v>29</v>
      </c>
      <c r="G717" s="7">
        <v>42</v>
      </c>
      <c r="H717" s="16">
        <v>20</v>
      </c>
      <c r="I717" s="23" t="str">
        <f t="shared" si="230"/>
        <v>&lt;a href="http://homepage3.nifty.com/tam2/loto6.htm"&gt;第0717回　抽せん数字 13,14,16,21,29,42　ボーナス数字 20&lt;/a&gt;</v>
      </c>
      <c r="J717" s="18">
        <f aca="true" t="shared" si="406" ref="J717:P717">IF(OR(B717=$B716,B717=$C716,B717=$D716,B717=$E716,B717=$F716,B717=$G716,B717=$H716),B717,"")</f>
      </c>
      <c r="K717" s="21">
        <f t="shared" si="406"/>
        <v>14</v>
      </c>
      <c r="L717" s="21">
        <f t="shared" si="406"/>
      </c>
      <c r="M717" s="21">
        <f t="shared" si="406"/>
      </c>
      <c r="N717" s="21">
        <f t="shared" si="406"/>
      </c>
      <c r="O717" s="21">
        <f t="shared" si="406"/>
      </c>
      <c r="P717" s="17">
        <f t="shared" si="406"/>
      </c>
    </row>
    <row r="718" spans="1:16" ht="13.5">
      <c r="A718" s="12">
        <v>41253</v>
      </c>
      <c r="B718" s="13">
        <v>15</v>
      </c>
      <c r="C718" s="6">
        <v>20</v>
      </c>
      <c r="D718" s="6">
        <v>27</v>
      </c>
      <c r="E718" s="6">
        <v>29</v>
      </c>
      <c r="F718" s="6">
        <v>33</v>
      </c>
      <c r="G718" s="7">
        <v>43</v>
      </c>
      <c r="H718" s="16">
        <v>18</v>
      </c>
      <c r="I718" s="23" t="str">
        <f t="shared" si="230"/>
        <v>&lt;a href="http://homepage3.nifty.com/tam2/loto6.htm"&gt;第0718回　抽せん数字 15,20,27,29,33,43　ボーナス数字 18&lt;/a&gt;</v>
      </c>
      <c r="J718" s="18">
        <f aca="true" t="shared" si="407" ref="J718:P718">IF(OR(B718=$B717,B718=$C717,B718=$D717,B718=$E717,B718=$F717,B718=$G717,B718=$H717),B718,"")</f>
      </c>
      <c r="K718" s="21">
        <f t="shared" si="407"/>
        <v>20</v>
      </c>
      <c r="L718" s="21">
        <f t="shared" si="407"/>
      </c>
      <c r="M718" s="21">
        <f t="shared" si="407"/>
        <v>29</v>
      </c>
      <c r="N718" s="21">
        <f t="shared" si="407"/>
      </c>
      <c r="O718" s="21">
        <f t="shared" si="407"/>
      </c>
      <c r="P718" s="17">
        <f t="shared" si="407"/>
      </c>
    </row>
    <row r="719" spans="1:16" ht="13.5">
      <c r="A719" s="12">
        <v>41256</v>
      </c>
      <c r="B719" s="13">
        <v>11</v>
      </c>
      <c r="C719" s="6">
        <v>14</v>
      </c>
      <c r="D719" s="6">
        <v>27</v>
      </c>
      <c r="E719" s="6">
        <v>31</v>
      </c>
      <c r="F719" s="6">
        <v>34</v>
      </c>
      <c r="G719" s="7">
        <v>42</v>
      </c>
      <c r="H719" s="16">
        <v>13</v>
      </c>
      <c r="I719" s="23" t="str">
        <f t="shared" si="230"/>
        <v>&lt;a href="http://homepage3.nifty.com/tam2/loto6.htm"&gt;第0719回　抽せん数字 11,14,27,31,34,42　ボーナス数字 13&lt;/a&gt;</v>
      </c>
      <c r="J719" s="18">
        <f aca="true" t="shared" si="408" ref="J719:P719">IF(OR(B719=$B718,B719=$C718,B719=$D718,B719=$E718,B719=$F718,B719=$G718,B719=$H718),B719,"")</f>
      </c>
      <c r="K719" s="21">
        <f t="shared" si="408"/>
      </c>
      <c r="L719" s="21">
        <f t="shared" si="408"/>
        <v>27</v>
      </c>
      <c r="M719" s="21">
        <f t="shared" si="408"/>
      </c>
      <c r="N719" s="21">
        <f t="shared" si="408"/>
      </c>
      <c r="O719" s="21">
        <f t="shared" si="408"/>
      </c>
      <c r="P719" s="17">
        <f t="shared" si="408"/>
      </c>
    </row>
    <row r="720" spans="1:16" ht="13.5">
      <c r="A720" s="12">
        <v>41260</v>
      </c>
      <c r="B720" s="13">
        <v>25</v>
      </c>
      <c r="C720" s="6">
        <v>26</v>
      </c>
      <c r="D720" s="6">
        <v>27</v>
      </c>
      <c r="E720" s="6">
        <v>28</v>
      </c>
      <c r="F720" s="6">
        <v>35</v>
      </c>
      <c r="G720" s="7">
        <v>38</v>
      </c>
      <c r="H720" s="16">
        <v>19</v>
      </c>
      <c r="I720" s="23" t="str">
        <f t="shared" si="230"/>
        <v>&lt;a href="http://homepage3.nifty.com/tam2/loto6.htm"&gt;第0720回　抽せん数字 25,26,27,28,35,38　ボーナス数字 19&lt;/a&gt;</v>
      </c>
      <c r="J720" s="18">
        <f aca="true" t="shared" si="409" ref="J720:P720">IF(OR(B720=$B719,B720=$C719,B720=$D719,B720=$E719,B720=$F719,B720=$G719,B720=$H719),B720,"")</f>
      </c>
      <c r="K720" s="21">
        <f t="shared" si="409"/>
      </c>
      <c r="L720" s="21">
        <f t="shared" si="409"/>
        <v>27</v>
      </c>
      <c r="M720" s="21">
        <f t="shared" si="409"/>
      </c>
      <c r="N720" s="21">
        <f t="shared" si="409"/>
      </c>
      <c r="O720" s="21">
        <f t="shared" si="409"/>
      </c>
      <c r="P720" s="17">
        <f t="shared" si="409"/>
      </c>
    </row>
    <row r="721" spans="1:16" ht="13.5">
      <c r="A721" s="12">
        <v>41263</v>
      </c>
      <c r="B721" s="13">
        <v>1</v>
      </c>
      <c r="C721" s="6">
        <v>14</v>
      </c>
      <c r="D721" s="6">
        <v>23</v>
      </c>
      <c r="E721" s="6">
        <v>24</v>
      </c>
      <c r="F721" s="6">
        <v>27</v>
      </c>
      <c r="G721" s="7">
        <v>40</v>
      </c>
      <c r="H721" s="16">
        <v>10</v>
      </c>
      <c r="I721" s="23" t="str">
        <f t="shared" si="230"/>
        <v>&lt;a href="http://homepage3.nifty.com/tam2/loto6.htm"&gt;第0721回　抽せん数字 01,14,23,24,27,40　ボーナス数字 10&lt;/a&gt;</v>
      </c>
      <c r="J721" s="18">
        <f aca="true" t="shared" si="410" ref="J721:P721">IF(OR(B721=$B720,B721=$C720,B721=$D720,B721=$E720,B721=$F720,B721=$G720,B721=$H720),B721,"")</f>
      </c>
      <c r="K721" s="21">
        <f t="shared" si="410"/>
      </c>
      <c r="L721" s="21">
        <f t="shared" si="410"/>
      </c>
      <c r="M721" s="21">
        <f t="shared" si="410"/>
      </c>
      <c r="N721" s="21">
        <f t="shared" si="410"/>
        <v>27</v>
      </c>
      <c r="O721" s="21">
        <f t="shared" si="410"/>
      </c>
      <c r="P721" s="17">
        <f t="shared" si="410"/>
      </c>
    </row>
    <row r="722" spans="1:16" ht="13.5">
      <c r="A722" s="12">
        <v>41267</v>
      </c>
      <c r="B722" s="13">
        <v>6</v>
      </c>
      <c r="C722" s="6">
        <v>11</v>
      </c>
      <c r="D722" s="6">
        <v>32</v>
      </c>
      <c r="E722" s="6">
        <v>34</v>
      </c>
      <c r="F722" s="6">
        <v>35</v>
      </c>
      <c r="G722" s="7">
        <v>39</v>
      </c>
      <c r="H722" s="16">
        <v>18</v>
      </c>
      <c r="I722" s="23" t="str">
        <f t="shared" si="230"/>
        <v>&lt;a href="http://homepage3.nifty.com/tam2/loto6.htm"&gt;第0722回　抽せん数字 06,11,32,34,35,39　ボーナス数字 18&lt;/a&gt;</v>
      </c>
      <c r="J722" s="18">
        <f aca="true" t="shared" si="411" ref="J722:P722">IF(OR(B722=$B721,B722=$C721,B722=$D721,B722=$E721,B722=$F721,B722=$G721,B722=$H721),B722,"")</f>
      </c>
      <c r="K722" s="21">
        <f t="shared" si="411"/>
      </c>
      <c r="L722" s="21">
        <f t="shared" si="411"/>
      </c>
      <c r="M722" s="21">
        <f t="shared" si="411"/>
      </c>
      <c r="N722" s="21">
        <f t="shared" si="411"/>
      </c>
      <c r="O722" s="21">
        <f t="shared" si="411"/>
      </c>
      <c r="P722" s="17">
        <f t="shared" si="411"/>
      </c>
    </row>
    <row r="723" spans="1:16" ht="13.5">
      <c r="A723" s="12">
        <v>41270</v>
      </c>
      <c r="B723" s="13">
        <v>16</v>
      </c>
      <c r="C723" s="6">
        <v>27</v>
      </c>
      <c r="D723" s="6">
        <v>28</v>
      </c>
      <c r="E723" s="6">
        <v>36</v>
      </c>
      <c r="F723" s="6">
        <v>39</v>
      </c>
      <c r="G723" s="7">
        <v>42</v>
      </c>
      <c r="H723" s="16">
        <v>2</v>
      </c>
      <c r="I723" s="23" t="str">
        <f t="shared" si="230"/>
        <v>&lt;a href="http://homepage3.nifty.com/tam2/loto6.htm"&gt;第0723回　抽せん数字 16,27,28,36,39,42　ボーナス数字 02&lt;/a&gt;</v>
      </c>
      <c r="J723" s="18">
        <f aca="true" t="shared" si="412" ref="J723:P723">IF(OR(B723=$B722,B723=$C722,B723=$D722,B723=$E722,B723=$F722,B723=$G722,B723=$H722),B723,"")</f>
      </c>
      <c r="K723" s="21">
        <f t="shared" si="412"/>
      </c>
      <c r="L723" s="21">
        <f t="shared" si="412"/>
      </c>
      <c r="M723" s="21">
        <f t="shared" si="412"/>
      </c>
      <c r="N723" s="21">
        <f t="shared" si="412"/>
        <v>39</v>
      </c>
      <c r="O723" s="21">
        <f t="shared" si="412"/>
      </c>
      <c r="P723" s="17">
        <f t="shared" si="412"/>
      </c>
    </row>
    <row r="724" spans="1:16" ht="13.5">
      <c r="A724" s="12">
        <v>41281</v>
      </c>
      <c r="B724" s="13">
        <v>4</v>
      </c>
      <c r="C724" s="6">
        <v>9</v>
      </c>
      <c r="D724" s="6">
        <v>32</v>
      </c>
      <c r="E724" s="6">
        <v>37</v>
      </c>
      <c r="F724" s="6">
        <v>38</v>
      </c>
      <c r="G724" s="7">
        <v>39</v>
      </c>
      <c r="H724" s="16">
        <v>31</v>
      </c>
      <c r="I724" s="23" t="str">
        <f t="shared" si="230"/>
        <v>&lt;a href="http://homepage3.nifty.com/tam2/loto6.htm"&gt;第0724回　抽せん数字 04,09,32,37,38,39　ボーナス数字 31&lt;/a&gt;</v>
      </c>
      <c r="J724" s="18">
        <f aca="true" t="shared" si="413" ref="J724:P724">IF(OR(B724=$B723,B724=$C723,B724=$D723,B724=$E723,B724=$F723,B724=$G723,B724=$H723),B724,"")</f>
      </c>
      <c r="K724" s="21">
        <f t="shared" si="413"/>
      </c>
      <c r="L724" s="21">
        <f t="shared" si="413"/>
      </c>
      <c r="M724" s="21">
        <f t="shared" si="413"/>
      </c>
      <c r="N724" s="21">
        <f t="shared" si="413"/>
      </c>
      <c r="O724" s="21">
        <f t="shared" si="413"/>
        <v>39</v>
      </c>
      <c r="P724" s="17">
        <f t="shared" si="413"/>
      </c>
    </row>
    <row r="725" spans="1:16" ht="13.5">
      <c r="A725" s="12">
        <v>41284</v>
      </c>
      <c r="B725" s="13">
        <v>5</v>
      </c>
      <c r="C725" s="6">
        <v>6</v>
      </c>
      <c r="D725" s="6">
        <v>7</v>
      </c>
      <c r="E725" s="6">
        <v>20</v>
      </c>
      <c r="F725" s="6">
        <v>31</v>
      </c>
      <c r="G725" s="7">
        <v>41</v>
      </c>
      <c r="H725" s="16">
        <v>22</v>
      </c>
      <c r="I725" s="23" t="str">
        <f t="shared" si="230"/>
        <v>&lt;a href="http://homepage3.nifty.com/tam2/loto6.htm"&gt;第0725回　抽せん数字 05,06,07,20,31,41　ボーナス数字 22&lt;/a&gt;</v>
      </c>
      <c r="J725" s="18">
        <f aca="true" t="shared" si="414" ref="J725:P725">IF(OR(B725=$B724,B725=$C724,B725=$D724,B725=$E724,B725=$F724,B725=$G724,B725=$H724),B725,"")</f>
      </c>
      <c r="K725" s="21">
        <f t="shared" si="414"/>
      </c>
      <c r="L725" s="21">
        <f t="shared" si="414"/>
      </c>
      <c r="M725" s="21">
        <f t="shared" si="414"/>
      </c>
      <c r="N725" s="21">
        <f t="shared" si="414"/>
        <v>31</v>
      </c>
      <c r="O725" s="21">
        <f t="shared" si="414"/>
      </c>
      <c r="P725" s="17">
        <f t="shared" si="414"/>
      </c>
    </row>
    <row r="726" spans="1:16" ht="13.5">
      <c r="A726" s="12">
        <v>41288</v>
      </c>
      <c r="B726" s="13">
        <v>13</v>
      </c>
      <c r="C726" s="6">
        <v>21</v>
      </c>
      <c r="D726" s="6">
        <v>30</v>
      </c>
      <c r="E726" s="6">
        <v>31</v>
      </c>
      <c r="F726" s="6">
        <v>37</v>
      </c>
      <c r="G726" s="7">
        <v>40</v>
      </c>
      <c r="H726" s="16">
        <v>14</v>
      </c>
      <c r="I726" s="23" t="str">
        <f t="shared" si="230"/>
        <v>&lt;a href="http://homepage3.nifty.com/tam2/loto6.htm"&gt;第0726回　抽せん数字 13,21,30,31,37,40　ボーナス数字 14&lt;/a&gt;</v>
      </c>
      <c r="J726" s="18">
        <f aca="true" t="shared" si="415" ref="J726:P726">IF(OR(B726=$B725,B726=$C725,B726=$D725,B726=$E725,B726=$F725,B726=$G725,B726=$H725),B726,"")</f>
      </c>
      <c r="K726" s="21">
        <f t="shared" si="415"/>
      </c>
      <c r="L726" s="21">
        <f t="shared" si="415"/>
      </c>
      <c r="M726" s="21">
        <f t="shared" si="415"/>
        <v>31</v>
      </c>
      <c r="N726" s="21">
        <f t="shared" si="415"/>
      </c>
      <c r="O726" s="21">
        <f t="shared" si="415"/>
      </c>
      <c r="P726" s="17">
        <f t="shared" si="415"/>
      </c>
    </row>
    <row r="727" spans="1:16" ht="13.5">
      <c r="A727" s="12">
        <v>41291</v>
      </c>
      <c r="B727" s="13">
        <v>3</v>
      </c>
      <c r="C727" s="6">
        <v>24</v>
      </c>
      <c r="D727" s="6">
        <v>26</v>
      </c>
      <c r="E727" s="6">
        <v>27</v>
      </c>
      <c r="F727" s="6">
        <v>39</v>
      </c>
      <c r="G727" s="7">
        <v>41</v>
      </c>
      <c r="H727" s="16">
        <v>4</v>
      </c>
      <c r="I727" s="23" t="str">
        <f t="shared" si="230"/>
        <v>&lt;a href="http://homepage3.nifty.com/tam2/loto6.htm"&gt;第0727回　抽せん数字 03,24,26,27,39,41　ボーナス数字 04&lt;/a&gt;</v>
      </c>
      <c r="J727" s="18">
        <f aca="true" t="shared" si="416" ref="J727:P727">IF(OR(B727=$B726,B727=$C726,B727=$D726,B727=$E726,B727=$F726,B727=$G726,B727=$H726),B727,"")</f>
      </c>
      <c r="K727" s="21">
        <f t="shared" si="416"/>
      </c>
      <c r="L727" s="21">
        <f t="shared" si="416"/>
      </c>
      <c r="M727" s="21">
        <f t="shared" si="416"/>
      </c>
      <c r="N727" s="21">
        <f t="shared" si="416"/>
      </c>
      <c r="O727" s="21">
        <f t="shared" si="416"/>
      </c>
      <c r="P727" s="17">
        <f t="shared" si="416"/>
      </c>
    </row>
    <row r="728" spans="1:16" ht="13.5">
      <c r="A728" s="12">
        <v>41295</v>
      </c>
      <c r="B728" s="13">
        <v>10</v>
      </c>
      <c r="C728" s="6">
        <v>15</v>
      </c>
      <c r="D728" s="6">
        <v>22</v>
      </c>
      <c r="E728" s="6">
        <v>23</v>
      </c>
      <c r="F728" s="6">
        <v>38</v>
      </c>
      <c r="G728" s="7">
        <v>42</v>
      </c>
      <c r="H728" s="16">
        <v>12</v>
      </c>
      <c r="I728" s="23" t="str">
        <f t="shared" si="230"/>
        <v>&lt;a href="http://homepage3.nifty.com/tam2/loto6.htm"&gt;第0728回　抽せん数字 10,15,22,23,38,42　ボーナス数字 12&lt;/a&gt;</v>
      </c>
      <c r="J728" s="18">
        <f aca="true" t="shared" si="417" ref="J728:P728">IF(OR(B728=$B727,B728=$C727,B728=$D727,B728=$E727,B728=$F727,B728=$G727,B728=$H727),B728,"")</f>
      </c>
      <c r="K728" s="21">
        <f t="shared" si="417"/>
      </c>
      <c r="L728" s="21">
        <f t="shared" si="417"/>
      </c>
      <c r="M728" s="21">
        <f t="shared" si="417"/>
      </c>
      <c r="N728" s="21">
        <f t="shared" si="417"/>
      </c>
      <c r="O728" s="21">
        <f t="shared" si="417"/>
      </c>
      <c r="P728" s="17">
        <f t="shared" si="417"/>
      </c>
    </row>
    <row r="729" spans="1:16" ht="13.5">
      <c r="A729" s="12">
        <v>41298</v>
      </c>
      <c r="B729" s="13">
        <v>2</v>
      </c>
      <c r="C729" s="6">
        <v>10</v>
      </c>
      <c r="D729" s="6">
        <v>16</v>
      </c>
      <c r="E729" s="6">
        <v>18</v>
      </c>
      <c r="F729" s="6">
        <v>27</v>
      </c>
      <c r="G729" s="7">
        <v>42</v>
      </c>
      <c r="H729" s="16">
        <v>22</v>
      </c>
      <c r="I729" s="23" t="str">
        <f t="shared" si="230"/>
        <v>&lt;a href="http://homepage3.nifty.com/tam2/loto6.htm"&gt;第0729回　抽せん数字 02,10,16,18,27,42　ボーナス数字 22&lt;/a&gt;</v>
      </c>
      <c r="J729" s="18">
        <f aca="true" t="shared" si="418" ref="J729:P729">IF(OR(B729=$B728,B729=$C728,B729=$D728,B729=$E728,B729=$F728,B729=$G728,B729=$H728),B729,"")</f>
      </c>
      <c r="K729" s="21">
        <f t="shared" si="418"/>
        <v>10</v>
      </c>
      <c r="L729" s="21">
        <f t="shared" si="418"/>
      </c>
      <c r="M729" s="21">
        <f t="shared" si="418"/>
      </c>
      <c r="N729" s="21">
        <f t="shared" si="418"/>
      </c>
      <c r="O729" s="21">
        <f t="shared" si="418"/>
        <v>42</v>
      </c>
      <c r="P729" s="17">
        <f t="shared" si="418"/>
        <v>22</v>
      </c>
    </row>
    <row r="730" spans="1:16" ht="13.5">
      <c r="A730" s="12">
        <v>41302</v>
      </c>
      <c r="B730" s="13">
        <v>10</v>
      </c>
      <c r="C730" s="6">
        <v>15</v>
      </c>
      <c r="D730" s="6">
        <v>21</v>
      </c>
      <c r="E730" s="6">
        <v>22</v>
      </c>
      <c r="F730" s="6">
        <v>33</v>
      </c>
      <c r="G730" s="7">
        <v>35</v>
      </c>
      <c r="H730" s="16">
        <v>1</v>
      </c>
      <c r="I730" s="23" t="str">
        <f t="shared" si="230"/>
        <v>&lt;a href="http://homepage3.nifty.com/tam2/loto6.htm"&gt;第0730回　抽せん数字 10,15,21,22,33,35　ボーナス数字 01&lt;/a&gt;</v>
      </c>
      <c r="J730" s="18">
        <f aca="true" t="shared" si="419" ref="J730:P730">IF(OR(B730=$B729,B730=$C729,B730=$D729,B730=$E729,B730=$F729,B730=$G729,B730=$H729),B730,"")</f>
        <v>10</v>
      </c>
      <c r="K730" s="21">
        <f t="shared" si="419"/>
      </c>
      <c r="L730" s="21">
        <f t="shared" si="419"/>
      </c>
      <c r="M730" s="21">
        <f t="shared" si="419"/>
        <v>22</v>
      </c>
      <c r="N730" s="21">
        <f t="shared" si="419"/>
      </c>
      <c r="O730" s="21">
        <f t="shared" si="419"/>
      </c>
      <c r="P730" s="17">
        <f t="shared" si="419"/>
      </c>
    </row>
    <row r="731" spans="1:16" ht="13.5">
      <c r="A731" s="12">
        <v>41305</v>
      </c>
      <c r="B731" s="13">
        <v>6</v>
      </c>
      <c r="C731" s="6">
        <v>7</v>
      </c>
      <c r="D731" s="6">
        <v>23</v>
      </c>
      <c r="E731" s="6">
        <v>25</v>
      </c>
      <c r="F731" s="6">
        <v>38</v>
      </c>
      <c r="G731" s="7">
        <v>42</v>
      </c>
      <c r="H731" s="16">
        <v>21</v>
      </c>
      <c r="I731" s="23" t="str">
        <f t="shared" si="230"/>
        <v>&lt;a href="http://homepage3.nifty.com/tam2/loto6.htm"&gt;第0731回　抽せん数字 06,07,23,25,38,42　ボーナス数字 21&lt;/a&gt;</v>
      </c>
      <c r="J731" s="18">
        <f aca="true" t="shared" si="420" ref="J731:P731">IF(OR(B731=$B730,B731=$C730,B731=$D730,B731=$E730,B731=$F730,B731=$G730,B731=$H730),B731,"")</f>
      </c>
      <c r="K731" s="21">
        <f t="shared" si="420"/>
      </c>
      <c r="L731" s="21">
        <f t="shared" si="420"/>
      </c>
      <c r="M731" s="21">
        <f t="shared" si="420"/>
      </c>
      <c r="N731" s="21">
        <f t="shared" si="420"/>
      </c>
      <c r="O731" s="21">
        <f t="shared" si="420"/>
      </c>
      <c r="P731" s="17">
        <f t="shared" si="420"/>
        <v>21</v>
      </c>
    </row>
    <row r="732" spans="1:16" ht="13.5">
      <c r="A732" s="12">
        <v>41309</v>
      </c>
      <c r="B732" s="13">
        <v>20</v>
      </c>
      <c r="C732" s="6">
        <v>33</v>
      </c>
      <c r="D732" s="6">
        <v>35</v>
      </c>
      <c r="E732" s="6">
        <v>36</v>
      </c>
      <c r="F732" s="6">
        <v>37</v>
      </c>
      <c r="G732" s="7">
        <v>38</v>
      </c>
      <c r="H732" s="16">
        <v>29</v>
      </c>
      <c r="I732" s="23" t="str">
        <f t="shared" si="230"/>
        <v>&lt;a href="http://homepage3.nifty.com/tam2/loto6.htm"&gt;第0732回　抽せん数字 20,33,35,36,37,38　ボーナス数字 29&lt;/a&gt;</v>
      </c>
      <c r="J732" s="18">
        <f aca="true" t="shared" si="421" ref="J732:P732">IF(OR(B732=$B731,B732=$C731,B732=$D731,B732=$E731,B732=$F731,B732=$G731,B732=$H731),B732,"")</f>
      </c>
      <c r="K732" s="21">
        <f t="shared" si="421"/>
      </c>
      <c r="L732" s="21">
        <f t="shared" si="421"/>
      </c>
      <c r="M732" s="21">
        <f t="shared" si="421"/>
      </c>
      <c r="N732" s="21">
        <f t="shared" si="421"/>
      </c>
      <c r="O732" s="21">
        <f t="shared" si="421"/>
        <v>38</v>
      </c>
      <c r="P732" s="17">
        <f t="shared" si="421"/>
      </c>
    </row>
    <row r="733" spans="1:16" ht="13.5">
      <c r="A733" s="12">
        <v>41312</v>
      </c>
      <c r="B733" s="13">
        <v>5</v>
      </c>
      <c r="C733" s="6">
        <v>13</v>
      </c>
      <c r="D733" s="6">
        <v>14</v>
      </c>
      <c r="E733" s="6">
        <v>26</v>
      </c>
      <c r="F733" s="6">
        <v>37</v>
      </c>
      <c r="G733" s="7">
        <v>38</v>
      </c>
      <c r="H733" s="16">
        <v>28</v>
      </c>
      <c r="I733" s="23" t="str">
        <f t="shared" si="230"/>
        <v>&lt;a href="http://homepage3.nifty.com/tam2/loto6.htm"&gt;第0733回　抽せん数字 05,13,14,26,37,38　ボーナス数字 28&lt;/a&gt;</v>
      </c>
      <c r="J733" s="18">
        <f aca="true" t="shared" si="422" ref="J733:P733">IF(OR(B733=$B732,B733=$C732,B733=$D732,B733=$E732,B733=$F732,B733=$G732,B733=$H732),B733,"")</f>
      </c>
      <c r="K733" s="21">
        <f t="shared" si="422"/>
      </c>
      <c r="L733" s="21">
        <f t="shared" si="422"/>
      </c>
      <c r="M733" s="21">
        <f t="shared" si="422"/>
      </c>
      <c r="N733" s="21">
        <f t="shared" si="422"/>
        <v>37</v>
      </c>
      <c r="O733" s="21">
        <f t="shared" si="422"/>
        <v>38</v>
      </c>
      <c r="P733" s="17">
        <f t="shared" si="422"/>
      </c>
    </row>
    <row r="734" spans="1:16" ht="13.5">
      <c r="A734" s="12">
        <v>41316</v>
      </c>
      <c r="B734" s="13">
        <v>10</v>
      </c>
      <c r="C734" s="6">
        <v>19</v>
      </c>
      <c r="D734" s="6">
        <v>22</v>
      </c>
      <c r="E734" s="6">
        <v>27</v>
      </c>
      <c r="F734" s="6">
        <v>29</v>
      </c>
      <c r="G734" s="7">
        <v>39</v>
      </c>
      <c r="H734" s="16">
        <v>21</v>
      </c>
      <c r="I734" s="23" t="str">
        <f t="shared" si="230"/>
        <v>&lt;a href="http://homepage3.nifty.com/tam2/loto6.htm"&gt;第0734回　抽せん数字 10,19,22,27,29,39　ボーナス数字 21&lt;/a&gt;</v>
      </c>
      <c r="J734" s="18">
        <f aca="true" t="shared" si="423" ref="J734:P734">IF(OR(B734=$B733,B734=$C733,B734=$D733,B734=$E733,B734=$F733,B734=$G733,B734=$H733),B734,"")</f>
      </c>
      <c r="K734" s="21">
        <f t="shared" si="423"/>
      </c>
      <c r="L734" s="21">
        <f t="shared" si="423"/>
      </c>
      <c r="M734" s="21">
        <f t="shared" si="423"/>
      </c>
      <c r="N734" s="21">
        <f t="shared" si="423"/>
      </c>
      <c r="O734" s="21">
        <f t="shared" si="423"/>
      </c>
      <c r="P734" s="17">
        <f t="shared" si="423"/>
      </c>
    </row>
    <row r="735" spans="1:16" ht="13.5">
      <c r="A735" s="12">
        <v>41319</v>
      </c>
      <c r="B735" s="13">
        <v>5</v>
      </c>
      <c r="C735" s="6">
        <v>12</v>
      </c>
      <c r="D735" s="6">
        <v>19</v>
      </c>
      <c r="E735" s="6">
        <v>22</v>
      </c>
      <c r="F735" s="6">
        <v>32</v>
      </c>
      <c r="G735" s="7">
        <v>39</v>
      </c>
      <c r="H735" s="16">
        <v>14</v>
      </c>
      <c r="I735" s="23" t="str">
        <f t="shared" si="230"/>
        <v>&lt;a href="http://homepage3.nifty.com/tam2/loto6.htm"&gt;第0735回　抽せん数字 05,12,19,22,32,39　ボーナス数字 14&lt;/a&gt;</v>
      </c>
      <c r="J735" s="18">
        <f aca="true" t="shared" si="424" ref="J735:P735">IF(OR(B735=$B734,B735=$C734,B735=$D734,B735=$E734,B735=$F734,B735=$G734,B735=$H734),B735,"")</f>
      </c>
      <c r="K735" s="21">
        <f t="shared" si="424"/>
      </c>
      <c r="L735" s="21">
        <f t="shared" si="424"/>
        <v>19</v>
      </c>
      <c r="M735" s="21">
        <f t="shared" si="424"/>
        <v>22</v>
      </c>
      <c r="N735" s="21">
        <f t="shared" si="424"/>
      </c>
      <c r="O735" s="21">
        <f t="shared" si="424"/>
        <v>39</v>
      </c>
      <c r="P735" s="17">
        <f t="shared" si="424"/>
      </c>
    </row>
    <row r="736" spans="1:16" ht="13.5">
      <c r="A736" s="12">
        <v>41323</v>
      </c>
      <c r="B736" s="13">
        <v>2</v>
      </c>
      <c r="C736" s="6">
        <v>14</v>
      </c>
      <c r="D736" s="6">
        <v>17</v>
      </c>
      <c r="E736" s="6">
        <v>19</v>
      </c>
      <c r="F736" s="6">
        <v>38</v>
      </c>
      <c r="G736" s="7">
        <v>43</v>
      </c>
      <c r="H736" s="16">
        <v>6</v>
      </c>
      <c r="I736" s="23" t="str">
        <f t="shared" si="230"/>
        <v>&lt;a href="http://homepage3.nifty.com/tam2/loto6.htm"&gt;第0736回　抽せん数字 02,14,17,19,38,43　ボーナス数字 06&lt;/a&gt;</v>
      </c>
      <c r="J736" s="18">
        <f aca="true" t="shared" si="425" ref="J736:P736">IF(OR(B736=$B735,B736=$C735,B736=$D735,B736=$E735,B736=$F735,B736=$G735,B736=$H735),B736,"")</f>
      </c>
      <c r="K736" s="21">
        <f t="shared" si="425"/>
        <v>14</v>
      </c>
      <c r="L736" s="21">
        <f t="shared" si="425"/>
      </c>
      <c r="M736" s="21">
        <f t="shared" si="425"/>
        <v>19</v>
      </c>
      <c r="N736" s="21">
        <f t="shared" si="425"/>
      </c>
      <c r="O736" s="21">
        <f t="shared" si="425"/>
      </c>
      <c r="P736" s="17">
        <f t="shared" si="425"/>
      </c>
    </row>
    <row r="737" spans="1:16" ht="13.5">
      <c r="A737" s="12">
        <v>41326</v>
      </c>
      <c r="B737" s="13">
        <v>6</v>
      </c>
      <c r="C737" s="6">
        <v>10</v>
      </c>
      <c r="D737" s="6">
        <v>21</v>
      </c>
      <c r="E737" s="6">
        <v>24</v>
      </c>
      <c r="F737" s="6">
        <v>27</v>
      </c>
      <c r="G737" s="7">
        <v>39</v>
      </c>
      <c r="H737" s="16">
        <v>11</v>
      </c>
      <c r="I737" s="23" t="str">
        <f t="shared" si="230"/>
        <v>&lt;a href="http://homepage3.nifty.com/tam2/loto6.htm"&gt;第0737回　抽せん数字 06,10,21,24,27,39　ボーナス数字 11&lt;/a&gt;</v>
      </c>
      <c r="J737" s="18">
        <f aca="true" t="shared" si="426" ref="J737:P737">IF(OR(B737=$B736,B737=$C736,B737=$D736,B737=$E736,B737=$F736,B737=$G736,B737=$H736),B737,"")</f>
        <v>6</v>
      </c>
      <c r="K737" s="21">
        <f t="shared" si="426"/>
      </c>
      <c r="L737" s="21">
        <f t="shared" si="426"/>
      </c>
      <c r="M737" s="21">
        <f t="shared" si="426"/>
      </c>
      <c r="N737" s="21">
        <f t="shared" si="426"/>
      </c>
      <c r="O737" s="21">
        <f t="shared" si="426"/>
      </c>
      <c r="P737" s="17">
        <f t="shared" si="426"/>
      </c>
    </row>
    <row r="738" spans="1:16" ht="13.5">
      <c r="A738" s="12">
        <v>41330</v>
      </c>
      <c r="B738" s="13">
        <v>14</v>
      </c>
      <c r="C738" s="6">
        <v>21</v>
      </c>
      <c r="D738" s="6">
        <v>22</v>
      </c>
      <c r="E738" s="6">
        <v>32</v>
      </c>
      <c r="F738" s="6">
        <v>33</v>
      </c>
      <c r="G738" s="7">
        <v>41</v>
      </c>
      <c r="H738" s="16">
        <v>9</v>
      </c>
      <c r="I738" s="23" t="str">
        <f t="shared" si="230"/>
        <v>&lt;a href="http://homepage3.nifty.com/tam2/loto6.htm"&gt;第0738回　抽せん数字 14,21,22,32,33,41　ボーナス数字 09&lt;/a&gt;</v>
      </c>
      <c r="J738" s="18">
        <f aca="true" t="shared" si="427" ref="J738:P738">IF(OR(B738=$B737,B738=$C737,B738=$D737,B738=$E737,B738=$F737,B738=$G737,B738=$H737),B738,"")</f>
      </c>
      <c r="K738" s="21">
        <f t="shared" si="427"/>
        <v>21</v>
      </c>
      <c r="L738" s="21">
        <f t="shared" si="427"/>
      </c>
      <c r="M738" s="21">
        <f t="shared" si="427"/>
      </c>
      <c r="N738" s="21">
        <f t="shared" si="427"/>
      </c>
      <c r="O738" s="21">
        <f t="shared" si="427"/>
      </c>
      <c r="P738" s="17">
        <f t="shared" si="427"/>
      </c>
    </row>
    <row r="739" spans="1:16" ht="13.5">
      <c r="A739" s="12">
        <v>41333</v>
      </c>
      <c r="B739" s="13">
        <v>11</v>
      </c>
      <c r="C739" s="6">
        <v>13</v>
      </c>
      <c r="D739" s="6">
        <v>18</v>
      </c>
      <c r="E739" s="6">
        <v>20</v>
      </c>
      <c r="F739" s="6">
        <v>28</v>
      </c>
      <c r="G739" s="7">
        <v>38</v>
      </c>
      <c r="H739" s="16">
        <v>31</v>
      </c>
      <c r="I739" s="23" t="str">
        <f t="shared" si="230"/>
        <v>&lt;a href="http://homepage3.nifty.com/tam2/loto6.htm"&gt;第0739回　抽せん数字 11,13,18,20,28,38　ボーナス数字 31&lt;/a&gt;</v>
      </c>
      <c r="J739" s="18">
        <f aca="true" t="shared" si="428" ref="J739:P739">IF(OR(B739=$B738,B739=$C738,B739=$D738,B739=$E738,B739=$F738,B739=$G738,B739=$H738),B739,"")</f>
      </c>
      <c r="K739" s="21">
        <f t="shared" si="428"/>
      </c>
      <c r="L739" s="21">
        <f t="shared" si="428"/>
      </c>
      <c r="M739" s="21">
        <f t="shared" si="428"/>
      </c>
      <c r="N739" s="21">
        <f t="shared" si="428"/>
      </c>
      <c r="O739" s="21">
        <f t="shared" si="428"/>
      </c>
      <c r="P739" s="17">
        <f t="shared" si="428"/>
      </c>
    </row>
    <row r="740" spans="1:16" ht="13.5">
      <c r="A740" s="12">
        <v>41337</v>
      </c>
      <c r="B740" s="13">
        <v>8</v>
      </c>
      <c r="C740" s="6">
        <v>9</v>
      </c>
      <c r="D740" s="6">
        <v>15</v>
      </c>
      <c r="E740" s="6">
        <v>26</v>
      </c>
      <c r="F740" s="6">
        <v>37</v>
      </c>
      <c r="G740" s="7">
        <v>40</v>
      </c>
      <c r="H740" s="16">
        <v>18</v>
      </c>
      <c r="I740" s="23" t="str">
        <f t="shared" si="230"/>
        <v>&lt;a href="http://homepage3.nifty.com/tam2/loto6.htm"&gt;第0740回　抽せん数字 08,09,15,26,37,40　ボーナス数字 18&lt;/a&gt;</v>
      </c>
      <c r="J740" s="18">
        <f aca="true" t="shared" si="429" ref="J740:P740">IF(OR(B740=$B739,B740=$C739,B740=$D739,B740=$E739,B740=$F739,B740=$G739,B740=$H739),B740,"")</f>
      </c>
      <c r="K740" s="21">
        <f t="shared" si="429"/>
      </c>
      <c r="L740" s="21">
        <f t="shared" si="429"/>
      </c>
      <c r="M740" s="21">
        <f t="shared" si="429"/>
      </c>
      <c r="N740" s="21">
        <f t="shared" si="429"/>
      </c>
      <c r="O740" s="21">
        <f t="shared" si="429"/>
      </c>
      <c r="P740" s="17">
        <f t="shared" si="429"/>
        <v>18</v>
      </c>
    </row>
    <row r="741" spans="1:16" ht="13.5">
      <c r="A741" s="12">
        <v>41340</v>
      </c>
      <c r="B741" s="13">
        <v>8</v>
      </c>
      <c r="C741" s="6">
        <v>11</v>
      </c>
      <c r="D741" s="6">
        <v>15</v>
      </c>
      <c r="E741" s="6">
        <v>29</v>
      </c>
      <c r="F741" s="6">
        <v>36</v>
      </c>
      <c r="G741" s="7">
        <v>43</v>
      </c>
      <c r="H741" s="16">
        <v>18</v>
      </c>
      <c r="I741" s="23" t="str">
        <f t="shared" si="230"/>
        <v>&lt;a href="http://homepage3.nifty.com/tam2/loto6.htm"&gt;第0741回　抽せん数字 08,11,15,29,36,43　ボーナス数字 18&lt;/a&gt;</v>
      </c>
      <c r="J741" s="18">
        <f aca="true" t="shared" si="430" ref="J741:P741">IF(OR(B741=$B740,B741=$C740,B741=$D740,B741=$E740,B741=$F740,B741=$G740,B741=$H740),B741,"")</f>
        <v>8</v>
      </c>
      <c r="K741" s="21">
        <f t="shared" si="430"/>
      </c>
      <c r="L741" s="21">
        <f t="shared" si="430"/>
        <v>15</v>
      </c>
      <c r="M741" s="21">
        <f t="shared" si="430"/>
      </c>
      <c r="N741" s="21">
        <f t="shared" si="430"/>
      </c>
      <c r="O741" s="21">
        <f t="shared" si="430"/>
      </c>
      <c r="P741" s="17">
        <f t="shared" si="430"/>
        <v>18</v>
      </c>
    </row>
    <row r="742" spans="1:16" ht="13.5">
      <c r="A742" s="12">
        <v>41344</v>
      </c>
      <c r="B742" s="13">
        <v>2</v>
      </c>
      <c r="C742" s="6">
        <v>12</v>
      </c>
      <c r="D742" s="6">
        <v>13</v>
      </c>
      <c r="E742" s="6">
        <v>14</v>
      </c>
      <c r="F742" s="6">
        <v>22</v>
      </c>
      <c r="G742" s="7">
        <v>35</v>
      </c>
      <c r="H742" s="16">
        <v>4</v>
      </c>
      <c r="I742" s="23" t="str">
        <f t="shared" si="230"/>
        <v>&lt;a href="http://homepage3.nifty.com/tam2/loto6.htm"&gt;第0742回　抽せん数字 02,12,13,14,22,35　ボーナス数字 04&lt;/a&gt;</v>
      </c>
      <c r="J742" s="18">
        <f aca="true" t="shared" si="431" ref="J742:P742">IF(OR(B742=$B741,B742=$C741,B742=$D741,B742=$E741,B742=$F741,B742=$G741,B742=$H741),B742,"")</f>
      </c>
      <c r="K742" s="21">
        <f t="shared" si="431"/>
      </c>
      <c r="L742" s="21">
        <f t="shared" si="431"/>
      </c>
      <c r="M742" s="21">
        <f t="shared" si="431"/>
      </c>
      <c r="N742" s="21">
        <f t="shared" si="431"/>
      </c>
      <c r="O742" s="21">
        <f t="shared" si="431"/>
      </c>
      <c r="P742" s="17">
        <f t="shared" si="431"/>
      </c>
    </row>
    <row r="743" spans="1:16" ht="13.5">
      <c r="A743" s="12">
        <v>41347</v>
      </c>
      <c r="B743" s="13">
        <v>3</v>
      </c>
      <c r="C743" s="6">
        <v>4</v>
      </c>
      <c r="D743" s="6">
        <v>8</v>
      </c>
      <c r="E743" s="6">
        <v>10</v>
      </c>
      <c r="F743" s="6">
        <v>14</v>
      </c>
      <c r="G743" s="7">
        <v>37</v>
      </c>
      <c r="H743" s="16">
        <v>32</v>
      </c>
      <c r="I743" s="23" t="str">
        <f t="shared" si="230"/>
        <v>&lt;a href="http://homepage3.nifty.com/tam2/loto6.htm"&gt;第0743回　抽せん数字 03,04,08,10,14,37　ボーナス数字 32&lt;/a&gt;</v>
      </c>
      <c r="J743" s="18">
        <f aca="true" t="shared" si="432" ref="J743:P743">IF(OR(B743=$B742,B743=$C742,B743=$D742,B743=$E742,B743=$F742,B743=$G742,B743=$H742),B743,"")</f>
      </c>
      <c r="K743" s="21">
        <f t="shared" si="432"/>
        <v>4</v>
      </c>
      <c r="L743" s="21">
        <f t="shared" si="432"/>
      </c>
      <c r="M743" s="21">
        <f t="shared" si="432"/>
      </c>
      <c r="N743" s="21">
        <f t="shared" si="432"/>
        <v>14</v>
      </c>
      <c r="O743" s="21">
        <f t="shared" si="432"/>
      </c>
      <c r="P743" s="17">
        <f t="shared" si="432"/>
      </c>
    </row>
    <row r="744" spans="1:16" ht="13.5">
      <c r="A744" s="12">
        <v>41351</v>
      </c>
      <c r="B744" s="13">
        <v>2</v>
      </c>
      <c r="C744" s="6">
        <v>5</v>
      </c>
      <c r="D744" s="6">
        <v>12</v>
      </c>
      <c r="E744" s="6">
        <v>14</v>
      </c>
      <c r="F744" s="6">
        <v>30</v>
      </c>
      <c r="G744" s="7">
        <v>42</v>
      </c>
      <c r="H744" s="16">
        <v>3</v>
      </c>
      <c r="I744" s="23" t="str">
        <f t="shared" si="230"/>
        <v>&lt;a href="http://homepage3.nifty.com/tam2/loto6.htm"&gt;第0744回　抽せん数字 02,05,12,14,30,42　ボーナス数字 03&lt;/a&gt;</v>
      </c>
      <c r="J744" s="18">
        <f aca="true" t="shared" si="433" ref="J744:P744">IF(OR(B744=$B743,B744=$C743,B744=$D743,B744=$E743,B744=$F743,B744=$G743,B744=$H743),B744,"")</f>
      </c>
      <c r="K744" s="21">
        <f t="shared" si="433"/>
      </c>
      <c r="L744" s="21">
        <f t="shared" si="433"/>
      </c>
      <c r="M744" s="21">
        <f t="shared" si="433"/>
        <v>14</v>
      </c>
      <c r="N744" s="21">
        <f t="shared" si="433"/>
      </c>
      <c r="O744" s="21">
        <f t="shared" si="433"/>
      </c>
      <c r="P744" s="17">
        <f t="shared" si="433"/>
        <v>3</v>
      </c>
    </row>
    <row r="745" spans="1:16" ht="13.5">
      <c r="A745" s="12">
        <v>41354</v>
      </c>
      <c r="B745" s="13">
        <v>8</v>
      </c>
      <c r="C745" s="6">
        <v>12</v>
      </c>
      <c r="D745" s="6">
        <v>16</v>
      </c>
      <c r="E745" s="6">
        <v>23</v>
      </c>
      <c r="F745" s="6">
        <v>33</v>
      </c>
      <c r="G745" s="7">
        <v>34</v>
      </c>
      <c r="H745" s="16">
        <v>6</v>
      </c>
      <c r="I745" s="23" t="str">
        <f t="shared" si="230"/>
        <v>&lt;a href="http://homepage3.nifty.com/tam2/loto6.htm"&gt;第0745回　抽せん数字 08,12,16,23,33,34　ボーナス数字 06&lt;/a&gt;</v>
      </c>
      <c r="J745" s="18">
        <f aca="true" t="shared" si="434" ref="J745:P745">IF(OR(B745=$B744,B745=$C744,B745=$D744,B745=$E744,B745=$F744,B745=$G744,B745=$H744),B745,"")</f>
      </c>
      <c r="K745" s="21">
        <f t="shared" si="434"/>
        <v>12</v>
      </c>
      <c r="L745" s="21">
        <f t="shared" si="434"/>
      </c>
      <c r="M745" s="21">
        <f t="shared" si="434"/>
      </c>
      <c r="N745" s="21">
        <f t="shared" si="434"/>
      </c>
      <c r="O745" s="21">
        <f t="shared" si="434"/>
      </c>
      <c r="P745" s="17">
        <f t="shared" si="434"/>
      </c>
    </row>
    <row r="746" spans="1:16" ht="13.5">
      <c r="A746" s="12">
        <v>41358</v>
      </c>
      <c r="B746" s="13">
        <v>6</v>
      </c>
      <c r="C746" s="6">
        <v>9</v>
      </c>
      <c r="D746" s="6">
        <v>10</v>
      </c>
      <c r="E746" s="6">
        <v>29</v>
      </c>
      <c r="F746" s="6">
        <v>31</v>
      </c>
      <c r="G746" s="7">
        <v>35</v>
      </c>
      <c r="H746" s="16">
        <v>28</v>
      </c>
      <c r="I746" s="23" t="str">
        <f t="shared" si="230"/>
        <v>&lt;a href="http://homepage3.nifty.com/tam2/loto6.htm"&gt;第0746回　抽せん数字 06,09,10,29,31,35　ボーナス数字 28&lt;/a&gt;</v>
      </c>
      <c r="J746" s="18">
        <f aca="true" t="shared" si="435" ref="J746:P746">IF(OR(B746=$B745,B746=$C745,B746=$D745,B746=$E745,B746=$F745,B746=$G745,B746=$H745),B746,"")</f>
        <v>6</v>
      </c>
      <c r="K746" s="21">
        <f t="shared" si="435"/>
      </c>
      <c r="L746" s="21">
        <f t="shared" si="435"/>
      </c>
      <c r="M746" s="21">
        <f t="shared" si="435"/>
      </c>
      <c r="N746" s="21">
        <f t="shared" si="435"/>
      </c>
      <c r="O746" s="21">
        <f t="shared" si="435"/>
      </c>
      <c r="P746" s="17">
        <f t="shared" si="435"/>
      </c>
    </row>
    <row r="747" spans="1:16" ht="13.5">
      <c r="A747" s="12">
        <v>41361</v>
      </c>
      <c r="B747" s="13">
        <v>8</v>
      </c>
      <c r="C747" s="6">
        <v>19</v>
      </c>
      <c r="D747" s="6">
        <v>20</v>
      </c>
      <c r="E747" s="6">
        <v>23</v>
      </c>
      <c r="F747" s="6">
        <v>24</v>
      </c>
      <c r="G747" s="7">
        <v>35</v>
      </c>
      <c r="H747" s="16">
        <v>5</v>
      </c>
      <c r="I747" s="23" t="str">
        <f t="shared" si="230"/>
        <v>&lt;a href="http://homepage3.nifty.com/tam2/loto6.htm"&gt;第0747回　抽せん数字 08,19,20,23,24,35　ボーナス数字 05&lt;/a&gt;</v>
      </c>
      <c r="J747" s="18">
        <f aca="true" t="shared" si="436" ref="J747:P747">IF(OR(B747=$B746,B747=$C746,B747=$D746,B747=$E746,B747=$F746,B747=$G746,B747=$H746),B747,"")</f>
      </c>
      <c r="K747" s="21">
        <f t="shared" si="436"/>
      </c>
      <c r="L747" s="21">
        <f t="shared" si="436"/>
      </c>
      <c r="M747" s="21">
        <f t="shared" si="436"/>
      </c>
      <c r="N747" s="21">
        <f t="shared" si="436"/>
      </c>
      <c r="O747" s="21">
        <f t="shared" si="436"/>
        <v>35</v>
      </c>
      <c r="P747" s="17">
        <f t="shared" si="436"/>
      </c>
    </row>
    <row r="748" spans="1:16" ht="13.5">
      <c r="A748" s="12">
        <v>41365</v>
      </c>
      <c r="B748" s="13">
        <v>2</v>
      </c>
      <c r="C748" s="6">
        <v>14</v>
      </c>
      <c r="D748" s="6">
        <v>16</v>
      </c>
      <c r="E748" s="6">
        <v>27</v>
      </c>
      <c r="F748" s="6">
        <v>28</v>
      </c>
      <c r="G748" s="7">
        <v>30</v>
      </c>
      <c r="H748" s="16">
        <v>21</v>
      </c>
      <c r="I748" s="23" t="str">
        <f t="shared" si="230"/>
        <v>&lt;a href="http://homepage3.nifty.com/tam2/loto6.htm"&gt;第0748回　抽せん数字 02,14,16,27,28,30　ボーナス数字 21&lt;/a&gt;</v>
      </c>
      <c r="J748" s="18">
        <f aca="true" t="shared" si="437" ref="J748:P748">IF(OR(B748=$B747,B748=$C747,B748=$D747,B748=$E747,B748=$F747,B748=$G747,B748=$H747),B748,"")</f>
      </c>
      <c r="K748" s="21">
        <f t="shared" si="437"/>
      </c>
      <c r="L748" s="21">
        <f t="shared" si="437"/>
      </c>
      <c r="M748" s="21">
        <f t="shared" si="437"/>
      </c>
      <c r="N748" s="21">
        <f t="shared" si="437"/>
      </c>
      <c r="O748" s="21">
        <f t="shared" si="437"/>
      </c>
      <c r="P748" s="17">
        <f t="shared" si="437"/>
      </c>
    </row>
    <row r="749" spans="1:16" ht="13.5">
      <c r="A749" s="12">
        <v>41368</v>
      </c>
      <c r="B749" s="13">
        <v>7</v>
      </c>
      <c r="C749" s="6">
        <v>8</v>
      </c>
      <c r="D749" s="6">
        <v>11</v>
      </c>
      <c r="E749" s="6">
        <v>13</v>
      </c>
      <c r="F749" s="6">
        <v>23</v>
      </c>
      <c r="G749" s="7">
        <v>40</v>
      </c>
      <c r="H749" s="16">
        <v>25</v>
      </c>
      <c r="I749" s="23" t="str">
        <f t="shared" si="230"/>
        <v>&lt;a href="http://homepage3.nifty.com/tam2/loto6.htm"&gt;第0749回　抽せん数字 07,08,11,13,23,40　ボーナス数字 25&lt;/a&gt;</v>
      </c>
      <c r="J749" s="18">
        <f aca="true" t="shared" si="438" ref="J749:P749">IF(OR(B749=$B748,B749=$C748,B749=$D748,B749=$E748,B749=$F748,B749=$G748,B749=$H748),B749,"")</f>
      </c>
      <c r="K749" s="21">
        <f t="shared" si="438"/>
      </c>
      <c r="L749" s="21">
        <f t="shared" si="438"/>
      </c>
      <c r="M749" s="21">
        <f t="shared" si="438"/>
      </c>
      <c r="N749" s="21">
        <f t="shared" si="438"/>
      </c>
      <c r="O749" s="21">
        <f t="shared" si="438"/>
      </c>
      <c r="P749" s="17">
        <f t="shared" si="438"/>
      </c>
    </row>
    <row r="750" spans="1:16" ht="13.5">
      <c r="A750" s="12">
        <v>41372</v>
      </c>
      <c r="B750" s="13">
        <v>4</v>
      </c>
      <c r="C750" s="6">
        <v>6</v>
      </c>
      <c r="D750" s="6">
        <v>13</v>
      </c>
      <c r="E750" s="6">
        <v>16</v>
      </c>
      <c r="F750" s="6">
        <v>18</v>
      </c>
      <c r="G750" s="7">
        <v>39</v>
      </c>
      <c r="H750" s="16">
        <v>34</v>
      </c>
      <c r="I750" s="23" t="str">
        <f t="shared" si="230"/>
        <v>&lt;a href="http://homepage3.nifty.com/tam2/loto6.htm"&gt;第0750回　抽せん数字 04,06,13,16,18,39　ボーナス数字 34&lt;/a&gt;</v>
      </c>
      <c r="J750" s="18">
        <f aca="true" t="shared" si="439" ref="J750:P750">IF(OR(B750=$B749,B750=$C749,B750=$D749,B750=$E749,B750=$F749,B750=$G749,B750=$H749),B750,"")</f>
      </c>
      <c r="K750" s="21">
        <f t="shared" si="439"/>
      </c>
      <c r="L750" s="21">
        <f t="shared" si="439"/>
        <v>13</v>
      </c>
      <c r="M750" s="21">
        <f t="shared" si="439"/>
      </c>
      <c r="N750" s="21">
        <f t="shared" si="439"/>
      </c>
      <c r="O750" s="21">
        <f t="shared" si="439"/>
      </c>
      <c r="P750" s="17">
        <f t="shared" si="439"/>
      </c>
    </row>
    <row r="751" spans="1:16" ht="13.5">
      <c r="A751" s="12">
        <v>41375</v>
      </c>
      <c r="B751" s="13">
        <v>13</v>
      </c>
      <c r="C751" s="6">
        <v>16</v>
      </c>
      <c r="D751" s="6">
        <v>21</v>
      </c>
      <c r="E751" s="6">
        <v>25</v>
      </c>
      <c r="F751" s="6">
        <v>31</v>
      </c>
      <c r="G751" s="7">
        <v>38</v>
      </c>
      <c r="H751" s="16">
        <v>43</v>
      </c>
      <c r="I751" s="23" t="str">
        <f t="shared" si="230"/>
        <v>&lt;a href="http://homepage3.nifty.com/tam2/loto6.htm"&gt;第0751回　抽せん数字 13,16,21,25,31,38　ボーナス数字 43&lt;/a&gt;</v>
      </c>
      <c r="J751" s="18">
        <f aca="true" t="shared" si="440" ref="J751:P754">IF(OR(B751=$B750,B751=$C750,B751=$D750,B751=$E750,B751=$F750,B751=$G750,B751=$H750),B751,"")</f>
        <v>13</v>
      </c>
      <c r="K751" s="21">
        <f t="shared" si="440"/>
        <v>16</v>
      </c>
      <c r="L751" s="21">
        <f t="shared" si="440"/>
      </c>
      <c r="M751" s="21">
        <f t="shared" si="440"/>
      </c>
      <c r="N751" s="21">
        <f t="shared" si="440"/>
      </c>
      <c r="O751" s="21">
        <f t="shared" si="440"/>
      </c>
      <c r="P751" s="17">
        <f t="shared" si="440"/>
      </c>
    </row>
    <row r="752" spans="1:16" ht="13.5">
      <c r="A752" s="12">
        <v>41379</v>
      </c>
      <c r="B752" s="13">
        <v>3</v>
      </c>
      <c r="C752" s="6">
        <v>5</v>
      </c>
      <c r="D752" s="6">
        <v>13</v>
      </c>
      <c r="E752" s="6">
        <v>18</v>
      </c>
      <c r="F752" s="6">
        <v>22</v>
      </c>
      <c r="G752" s="7">
        <v>37</v>
      </c>
      <c r="H752" s="16">
        <v>14</v>
      </c>
      <c r="I752" s="23" t="str">
        <f t="shared" si="230"/>
        <v>&lt;a href="http://homepage3.nifty.com/tam2/loto6.htm"&gt;第0752回　抽せん数字 03,05,13,18,22,37　ボーナス数字 14&lt;/a&gt;</v>
      </c>
      <c r="J752" s="18">
        <f t="shared" si="440"/>
      </c>
      <c r="K752" s="21">
        <f t="shared" si="440"/>
      </c>
      <c r="L752" s="21">
        <f t="shared" si="440"/>
        <v>13</v>
      </c>
      <c r="M752" s="21">
        <f t="shared" si="440"/>
      </c>
      <c r="N752" s="21">
        <f t="shared" si="440"/>
      </c>
      <c r="O752" s="21">
        <f t="shared" si="440"/>
      </c>
      <c r="P752" s="17">
        <f t="shared" si="440"/>
      </c>
    </row>
    <row r="753" spans="1:16" ht="13.5">
      <c r="A753" s="12">
        <v>41382</v>
      </c>
      <c r="B753" s="13">
        <v>2</v>
      </c>
      <c r="C753" s="6">
        <v>4</v>
      </c>
      <c r="D753" s="6">
        <v>11</v>
      </c>
      <c r="E753" s="6">
        <v>15</v>
      </c>
      <c r="F753" s="6">
        <v>20</v>
      </c>
      <c r="G753" s="7">
        <v>38</v>
      </c>
      <c r="H753" s="16">
        <v>18</v>
      </c>
      <c r="I753" s="23" t="str">
        <f t="shared" si="230"/>
        <v>&lt;a href="http://homepage3.nifty.com/tam2/loto6.htm"&gt;第0753回　抽せん数字 02,04,11,15,20,38　ボーナス数字 18&lt;/a&gt;</v>
      </c>
      <c r="J753" s="18">
        <f t="shared" si="440"/>
      </c>
      <c r="K753" s="21">
        <f t="shared" si="440"/>
      </c>
      <c r="L753" s="21">
        <f t="shared" si="440"/>
      </c>
      <c r="M753" s="21">
        <f t="shared" si="440"/>
      </c>
      <c r="N753" s="21">
        <f t="shared" si="440"/>
      </c>
      <c r="O753" s="21">
        <f t="shared" si="440"/>
      </c>
      <c r="P753" s="17">
        <f t="shared" si="440"/>
        <v>18</v>
      </c>
    </row>
    <row r="754" spans="1:16" ht="13.5">
      <c r="A754" s="12">
        <v>41386</v>
      </c>
      <c r="B754" s="13">
        <v>16</v>
      </c>
      <c r="C754" s="6">
        <v>27</v>
      </c>
      <c r="D754" s="6">
        <v>33</v>
      </c>
      <c r="E754" s="6">
        <v>35</v>
      </c>
      <c r="F754" s="6">
        <v>39</v>
      </c>
      <c r="G754" s="7">
        <v>41</v>
      </c>
      <c r="H754" s="16">
        <v>42</v>
      </c>
      <c r="I754" s="23" t="str">
        <f t="shared" si="230"/>
        <v>&lt;a href="http://homepage3.nifty.com/tam2/loto6.htm"&gt;第0754回　抽せん数字 16,27,33,35,39,41　ボーナス数字 42&lt;/a&gt;</v>
      </c>
      <c r="J754" s="18">
        <f t="shared" si="440"/>
      </c>
      <c r="K754" s="21">
        <f t="shared" si="440"/>
      </c>
      <c r="L754" s="21">
        <f t="shared" si="440"/>
      </c>
      <c r="M754" s="21">
        <f t="shared" si="440"/>
      </c>
      <c r="N754" s="21">
        <f t="shared" si="440"/>
      </c>
      <c r="O754" s="21">
        <f t="shared" si="440"/>
      </c>
      <c r="P754" s="17">
        <f t="shared" si="440"/>
      </c>
    </row>
    <row r="755" spans="1:16" ht="13.5">
      <c r="A755" s="12">
        <v>41389</v>
      </c>
      <c r="B755" s="13">
        <v>10</v>
      </c>
      <c r="C755" s="6">
        <v>16</v>
      </c>
      <c r="D755" s="6">
        <v>20</v>
      </c>
      <c r="E755" s="6">
        <v>25</v>
      </c>
      <c r="F755" s="6">
        <v>29</v>
      </c>
      <c r="G755" s="7">
        <v>39</v>
      </c>
      <c r="H755" s="16">
        <v>2</v>
      </c>
      <c r="I755" s="23" t="str">
        <f t="shared" si="230"/>
        <v>&lt;a href="http://homepage3.nifty.com/tam2/loto6.htm"&gt;第0755回　抽せん数字 10,16,20,25,29,39　ボーナス数字 02&lt;/a&gt;</v>
      </c>
      <c r="J755" s="18">
        <f aca="true" t="shared" si="441" ref="J755:P755">IF(OR(B755=$B754,B755=$C754,B755=$D754,B755=$E754,B755=$F754,B755=$G754,B755=$H754),B755,"")</f>
      </c>
      <c r="K755" s="21">
        <f t="shared" si="441"/>
        <v>16</v>
      </c>
      <c r="L755" s="21">
        <f t="shared" si="441"/>
      </c>
      <c r="M755" s="21">
        <f t="shared" si="441"/>
      </c>
      <c r="N755" s="21">
        <f t="shared" si="441"/>
      </c>
      <c r="O755" s="21">
        <f t="shared" si="441"/>
        <v>39</v>
      </c>
      <c r="P755" s="17">
        <f t="shared" si="441"/>
      </c>
    </row>
    <row r="756" spans="1:16" ht="13.5">
      <c r="A756" s="12">
        <v>41393</v>
      </c>
      <c r="B756" s="13">
        <v>8</v>
      </c>
      <c r="C756" s="6">
        <v>10</v>
      </c>
      <c r="D756" s="6">
        <v>24</v>
      </c>
      <c r="E756" s="6">
        <v>26</v>
      </c>
      <c r="F756" s="6">
        <v>27</v>
      </c>
      <c r="G756" s="7">
        <v>28</v>
      </c>
      <c r="H756" s="16">
        <v>32</v>
      </c>
      <c r="I756" s="23" t="str">
        <f t="shared" si="230"/>
        <v>&lt;a href="http://homepage3.nifty.com/tam2/loto6.htm"&gt;第0756回　抽せん数字 08,10,24,26,27,28　ボーナス数字 32&lt;/a&gt;</v>
      </c>
      <c r="J756" s="18">
        <f>IF(OR(B756=$B755,B756=$C755,B756=$D755,B756=$E755,B756=$F755,B756=$G755,B756=$H755),B756,"")</f>
      </c>
      <c r="K756" s="21">
        <f>IF(OR(C756=$B755,C756=$C755,C756=$D755,C756=$E755,C756=$F755,C756=$G755,C756=$H755),C756,"")</f>
        <v>10</v>
      </c>
      <c r="L756" s="21">
        <f>IF(OR(D756=$B755,D756=$C755,D756=$D755,D756=$E755,D756=$F755,D756=$G755,D756=$H755),D756,"")</f>
      </c>
      <c r="M756" s="21">
        <f>IF(OR(E756=$B755,E756=$C755,E756=$D755,E756=$E755,E756=$F755,E756=$G755,E756=$H755),E756,"")</f>
      </c>
      <c r="N756" s="21">
        <f>IF(OR(F756=$B755,F756=$C755,F756=$D755,F756=$E755,F756=$F755,F756=$G755,F756=$H755),F756,"")</f>
      </c>
      <c r="O756" s="21">
        <f>IF(OR(G756=$B755,G756=$C755,G756=$D755,G756=$E755,G756=$F755,G756=$G755,G756=$H755),G756,"")</f>
      </c>
      <c r="P756" s="17">
        <f>IF(OR(H756=$B755,H756=$C755,H756=$D755,H756=$E755,H756=$F755,H756=$G755,H756=$H755),H756,"")</f>
      </c>
    </row>
  </sheetData>
  <sheetProtection/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4" sqref="G44"/>
    </sheetView>
  </sheetViews>
  <sheetFormatPr defaultColWidth="9.00390625" defaultRowHeight="13.5"/>
  <cols>
    <col min="1" max="1" width="4.00390625" style="1" bestFit="1" customWidth="1"/>
    <col min="2" max="2" width="7.125" style="0" bestFit="1" customWidth="1"/>
    <col min="3" max="3" width="6.75390625" style="0" bestFit="1" customWidth="1"/>
    <col min="4" max="5" width="5.25390625" style="0" bestFit="1" customWidth="1"/>
    <col min="6" max="6" width="5.875" style="0" bestFit="1" customWidth="1"/>
    <col min="7" max="7" width="12.375" style="0" bestFit="1" customWidth="1"/>
    <col min="8" max="16384" width="4.125" style="0" customWidth="1"/>
  </cols>
  <sheetData>
    <row r="1" spans="1:7" s="19" customFormat="1" ht="14.25" thickBot="1">
      <c r="A1" s="29" t="s">
        <v>1</v>
      </c>
      <c r="B1" s="30" t="s">
        <v>3</v>
      </c>
      <c r="C1" s="30" t="s">
        <v>0</v>
      </c>
      <c r="D1" s="30" t="s">
        <v>4</v>
      </c>
      <c r="E1" s="33" t="s">
        <v>2</v>
      </c>
      <c r="F1" s="20">
        <f>SUM(C2:C44)</f>
        <v>756</v>
      </c>
      <c r="G1" s="19" t="str">
        <f>"第"&amp;WIDECHAR(TEXT(F1,"0###"))&amp;"回迄"</f>
        <v>第０７５６回迄</v>
      </c>
    </row>
    <row r="2" spans="1:6" ht="13.5">
      <c r="A2" s="27">
        <v>1</v>
      </c>
      <c r="B2" s="28">
        <f>COUNTIF(Data!B:G,A2)</f>
        <v>90</v>
      </c>
      <c r="C2" s="28">
        <f>COUNTIF(Data!H:H,A2)</f>
        <v>11</v>
      </c>
      <c r="D2" s="28">
        <f>B2+C2</f>
        <v>101</v>
      </c>
      <c r="E2" s="32">
        <f>COUNTIF(Data!J:P,A2)</f>
        <v>12</v>
      </c>
      <c r="F2" s="31"/>
    </row>
    <row r="3" spans="1:6" ht="13.5">
      <c r="A3" s="24">
        <v>2</v>
      </c>
      <c r="B3" s="21">
        <f>COUNTIF(Data!B:G,A3)</f>
        <v>102</v>
      </c>
      <c r="C3" s="21">
        <f>COUNTIF(Data!H:H,A3)</f>
        <v>18</v>
      </c>
      <c r="D3" s="21">
        <f aca="true" t="shared" si="0" ref="D3:D44">B3+C3</f>
        <v>120</v>
      </c>
      <c r="E3" s="17">
        <f>COUNTIF(Data!J:P,A3)</f>
        <v>20</v>
      </c>
      <c r="F3" s="31"/>
    </row>
    <row r="4" spans="1:6" ht="13.5">
      <c r="A4" s="24">
        <v>3</v>
      </c>
      <c r="B4" s="21">
        <f>COUNTIF(Data!B:G,A4)</f>
        <v>96</v>
      </c>
      <c r="C4" s="21">
        <f>COUNTIF(Data!H:H,A4)</f>
        <v>13</v>
      </c>
      <c r="D4" s="21">
        <f t="shared" si="0"/>
        <v>109</v>
      </c>
      <c r="E4" s="17">
        <f>COUNTIF(Data!J:P,A4)</f>
        <v>17</v>
      </c>
      <c r="F4" s="31"/>
    </row>
    <row r="5" spans="1:6" ht="13.5">
      <c r="A5" s="24">
        <v>4</v>
      </c>
      <c r="B5" s="21">
        <f>COUNTIF(Data!B:G,A5)</f>
        <v>101</v>
      </c>
      <c r="C5" s="21">
        <f>COUNTIF(Data!H:H,A5)</f>
        <v>19</v>
      </c>
      <c r="D5" s="21">
        <f t="shared" si="0"/>
        <v>120</v>
      </c>
      <c r="E5" s="17">
        <f>COUNTIF(Data!J:P,A5)</f>
        <v>25</v>
      </c>
      <c r="F5" s="31"/>
    </row>
    <row r="6" spans="1:6" ht="13.5">
      <c r="A6" s="24">
        <v>5</v>
      </c>
      <c r="B6" s="21">
        <f>COUNTIF(Data!B:G,A6)</f>
        <v>99</v>
      </c>
      <c r="C6" s="21">
        <f>COUNTIF(Data!H:H,A6)</f>
        <v>17</v>
      </c>
      <c r="D6" s="21">
        <f t="shared" si="0"/>
        <v>116</v>
      </c>
      <c r="E6" s="17">
        <f>COUNTIF(Data!J:P,A6)</f>
        <v>17</v>
      </c>
      <c r="F6" s="31"/>
    </row>
    <row r="7" spans="1:6" ht="13.5">
      <c r="A7" s="24">
        <v>6</v>
      </c>
      <c r="B7" s="21">
        <f>COUNTIF(Data!B:G,A7)</f>
        <v>110</v>
      </c>
      <c r="C7" s="21">
        <f>COUNTIF(Data!H:H,A7)</f>
        <v>22</v>
      </c>
      <c r="D7" s="21">
        <f t="shared" si="0"/>
        <v>132</v>
      </c>
      <c r="E7" s="17">
        <f>COUNTIF(Data!J:P,A7)</f>
        <v>21</v>
      </c>
      <c r="F7" s="31"/>
    </row>
    <row r="8" spans="1:6" ht="13.5">
      <c r="A8" s="24">
        <v>7</v>
      </c>
      <c r="B8" s="21">
        <f>COUNTIF(Data!B:G,A8)</f>
        <v>101</v>
      </c>
      <c r="C8" s="21">
        <f>COUNTIF(Data!H:H,A8)</f>
        <v>17</v>
      </c>
      <c r="D8" s="21">
        <f t="shared" si="0"/>
        <v>118</v>
      </c>
      <c r="E8" s="17">
        <f>COUNTIF(Data!J:P,A8)</f>
        <v>21</v>
      </c>
      <c r="F8" s="31"/>
    </row>
    <row r="9" spans="1:6" ht="13.5">
      <c r="A9" s="24">
        <v>8</v>
      </c>
      <c r="B9" s="21">
        <f>COUNTIF(Data!B:G,A9)</f>
        <v>115</v>
      </c>
      <c r="C9" s="21">
        <f>COUNTIF(Data!H:H,A9)</f>
        <v>20</v>
      </c>
      <c r="D9" s="21">
        <f t="shared" si="0"/>
        <v>135</v>
      </c>
      <c r="E9" s="17">
        <f>COUNTIF(Data!J:P,A9)</f>
        <v>22</v>
      </c>
      <c r="F9" s="31"/>
    </row>
    <row r="10" spans="1:6" ht="13.5">
      <c r="A10" s="24">
        <v>9</v>
      </c>
      <c r="B10" s="21">
        <f>COUNTIF(Data!B:G,A10)</f>
        <v>87</v>
      </c>
      <c r="C10" s="21">
        <f>COUNTIF(Data!H:H,A10)</f>
        <v>21</v>
      </c>
      <c r="D10" s="21">
        <f t="shared" si="0"/>
        <v>108</v>
      </c>
      <c r="E10" s="17">
        <f>COUNTIF(Data!J:P,A10)</f>
        <v>11</v>
      </c>
      <c r="F10" s="31"/>
    </row>
    <row r="11" spans="1:6" ht="13.5">
      <c r="A11" s="24">
        <v>10</v>
      </c>
      <c r="B11" s="21">
        <f>COUNTIF(Data!B:G,A11)</f>
        <v>108</v>
      </c>
      <c r="C11" s="21">
        <f>COUNTIF(Data!H:H,A11)</f>
        <v>25</v>
      </c>
      <c r="D11" s="21">
        <f t="shared" si="0"/>
        <v>133</v>
      </c>
      <c r="E11" s="17">
        <f>COUNTIF(Data!J:P,A11)</f>
        <v>22</v>
      </c>
      <c r="F11" s="31"/>
    </row>
    <row r="12" spans="1:6" ht="13.5">
      <c r="A12" s="24">
        <v>11</v>
      </c>
      <c r="B12" s="21">
        <f>COUNTIF(Data!B:G,A12)</f>
        <v>103</v>
      </c>
      <c r="C12" s="21">
        <f>COUNTIF(Data!H:H,A12)</f>
        <v>17</v>
      </c>
      <c r="D12" s="21">
        <f t="shared" si="0"/>
        <v>120</v>
      </c>
      <c r="E12" s="17">
        <f>COUNTIF(Data!J:P,A12)</f>
        <v>13</v>
      </c>
      <c r="F12" s="31"/>
    </row>
    <row r="13" spans="1:6" ht="13.5">
      <c r="A13" s="24">
        <v>12</v>
      </c>
      <c r="B13" s="21">
        <f>COUNTIF(Data!B:G,A13)</f>
        <v>116</v>
      </c>
      <c r="C13" s="21">
        <f>COUNTIF(Data!H:H,A13)</f>
        <v>14</v>
      </c>
      <c r="D13" s="21">
        <f t="shared" si="0"/>
        <v>130</v>
      </c>
      <c r="E13" s="17">
        <f>COUNTIF(Data!J:P,A13)</f>
        <v>22</v>
      </c>
      <c r="F13" s="31"/>
    </row>
    <row r="14" spans="1:6" ht="13.5">
      <c r="A14" s="24">
        <v>13</v>
      </c>
      <c r="B14" s="21">
        <f>COUNTIF(Data!B:G,A14)</f>
        <v>109</v>
      </c>
      <c r="C14" s="21">
        <f>COUNTIF(Data!H:H,A14)</f>
        <v>26</v>
      </c>
      <c r="D14" s="21">
        <f t="shared" si="0"/>
        <v>135</v>
      </c>
      <c r="E14" s="17">
        <f>COUNTIF(Data!J:P,A14)</f>
        <v>26</v>
      </c>
      <c r="F14" s="31"/>
    </row>
    <row r="15" spans="1:6" ht="13.5">
      <c r="A15" s="24">
        <v>14</v>
      </c>
      <c r="B15" s="21">
        <f>COUNTIF(Data!B:G,A15)</f>
        <v>107</v>
      </c>
      <c r="C15" s="21">
        <f>COUNTIF(Data!H:H,A15)</f>
        <v>15</v>
      </c>
      <c r="D15" s="21">
        <f t="shared" si="0"/>
        <v>122</v>
      </c>
      <c r="E15" s="17">
        <f>COUNTIF(Data!J:P,A15)</f>
        <v>20</v>
      </c>
      <c r="F15" s="31"/>
    </row>
    <row r="16" spans="1:6" ht="13.5">
      <c r="A16" s="24">
        <v>15</v>
      </c>
      <c r="B16" s="21">
        <f>COUNTIF(Data!B:G,A16)</f>
        <v>111</v>
      </c>
      <c r="C16" s="21">
        <f>COUNTIF(Data!H:H,A16)</f>
        <v>9</v>
      </c>
      <c r="D16" s="21">
        <f t="shared" si="0"/>
        <v>120</v>
      </c>
      <c r="E16" s="17">
        <f>COUNTIF(Data!J:P,A16)</f>
        <v>23</v>
      </c>
      <c r="F16" s="31"/>
    </row>
    <row r="17" spans="1:6" ht="13.5">
      <c r="A17" s="24">
        <v>16</v>
      </c>
      <c r="B17" s="21">
        <f>COUNTIF(Data!B:G,A17)</f>
        <v>116</v>
      </c>
      <c r="C17" s="21">
        <f>COUNTIF(Data!H:H,A17)</f>
        <v>17</v>
      </c>
      <c r="D17" s="21">
        <f t="shared" si="0"/>
        <v>133</v>
      </c>
      <c r="E17" s="17">
        <f>COUNTIF(Data!J:P,A17)</f>
        <v>20</v>
      </c>
      <c r="F17" s="31"/>
    </row>
    <row r="18" spans="1:6" ht="13.5">
      <c r="A18" s="24">
        <v>17</v>
      </c>
      <c r="B18" s="21">
        <f>COUNTIF(Data!B:G,A18)</f>
        <v>104</v>
      </c>
      <c r="C18" s="21">
        <f>COUNTIF(Data!H:H,A18)</f>
        <v>13</v>
      </c>
      <c r="D18" s="21">
        <f t="shared" si="0"/>
        <v>117</v>
      </c>
      <c r="E18" s="17">
        <f>COUNTIF(Data!J:P,A18)</f>
        <v>22</v>
      </c>
      <c r="F18" s="31"/>
    </row>
    <row r="19" spans="1:6" ht="13.5">
      <c r="A19" s="24">
        <v>18</v>
      </c>
      <c r="B19" s="21">
        <f>COUNTIF(Data!B:G,A19)</f>
        <v>115</v>
      </c>
      <c r="C19" s="21">
        <f>COUNTIF(Data!H:H,A19)</f>
        <v>23</v>
      </c>
      <c r="D19" s="21">
        <f t="shared" si="0"/>
        <v>138</v>
      </c>
      <c r="E19" s="17">
        <f>COUNTIF(Data!J:P,A19)</f>
        <v>19</v>
      </c>
      <c r="F19" s="31"/>
    </row>
    <row r="20" spans="1:6" ht="13.5">
      <c r="A20" s="24">
        <v>19</v>
      </c>
      <c r="B20" s="21">
        <f>COUNTIF(Data!B:G,A20)</f>
        <v>98</v>
      </c>
      <c r="C20" s="21">
        <f>COUNTIF(Data!H:H,A20)</f>
        <v>16</v>
      </c>
      <c r="D20" s="21">
        <f t="shared" si="0"/>
        <v>114</v>
      </c>
      <c r="E20" s="17">
        <f>COUNTIF(Data!J:P,A20)</f>
        <v>18</v>
      </c>
      <c r="F20" s="31"/>
    </row>
    <row r="21" spans="1:6" ht="13.5">
      <c r="A21" s="24">
        <v>20</v>
      </c>
      <c r="B21" s="21">
        <f>COUNTIF(Data!B:G,A21)</f>
        <v>115</v>
      </c>
      <c r="C21" s="21">
        <f>COUNTIF(Data!H:H,A21)</f>
        <v>17</v>
      </c>
      <c r="D21" s="21">
        <f t="shared" si="0"/>
        <v>132</v>
      </c>
      <c r="E21" s="17">
        <f>COUNTIF(Data!J:P,A21)</f>
        <v>26</v>
      </c>
      <c r="F21" s="31"/>
    </row>
    <row r="22" spans="1:6" ht="13.5">
      <c r="A22" s="24">
        <v>21</v>
      </c>
      <c r="B22" s="21">
        <f>COUNTIF(Data!B:G,A22)</f>
        <v>104</v>
      </c>
      <c r="C22" s="21">
        <f>COUNTIF(Data!H:H,A22)</f>
        <v>23</v>
      </c>
      <c r="D22" s="21">
        <f t="shared" si="0"/>
        <v>127</v>
      </c>
      <c r="E22" s="17">
        <f>COUNTIF(Data!J:P,A22)</f>
        <v>26</v>
      </c>
      <c r="F22" s="31"/>
    </row>
    <row r="23" spans="1:6" ht="13.5">
      <c r="A23" s="24">
        <v>22</v>
      </c>
      <c r="B23" s="21">
        <f>COUNTIF(Data!B:G,A23)</f>
        <v>104</v>
      </c>
      <c r="C23" s="21">
        <f>COUNTIF(Data!H:H,A23)</f>
        <v>14</v>
      </c>
      <c r="D23" s="21">
        <f t="shared" si="0"/>
        <v>118</v>
      </c>
      <c r="E23" s="17">
        <f>COUNTIF(Data!J:P,A23)</f>
        <v>20</v>
      </c>
      <c r="F23" s="31"/>
    </row>
    <row r="24" spans="1:6" ht="13.5">
      <c r="A24" s="24">
        <v>23</v>
      </c>
      <c r="B24" s="21">
        <f>COUNTIF(Data!B:G,A24)</f>
        <v>115</v>
      </c>
      <c r="C24" s="21">
        <f>COUNTIF(Data!H:H,A24)</f>
        <v>16</v>
      </c>
      <c r="D24" s="21">
        <f t="shared" si="0"/>
        <v>131</v>
      </c>
      <c r="E24" s="17">
        <f>COUNTIF(Data!J:P,A24)</f>
        <v>19</v>
      </c>
      <c r="F24" s="31"/>
    </row>
    <row r="25" spans="1:6" ht="13.5">
      <c r="A25" s="24">
        <v>24</v>
      </c>
      <c r="B25" s="21">
        <f>COUNTIF(Data!B:G,A25)</f>
        <v>87</v>
      </c>
      <c r="C25" s="21">
        <f>COUNTIF(Data!H:H,A25)</f>
        <v>10</v>
      </c>
      <c r="D25" s="21">
        <f t="shared" si="0"/>
        <v>97</v>
      </c>
      <c r="E25" s="17">
        <f>COUNTIF(Data!J:P,A25)</f>
        <v>11</v>
      </c>
      <c r="F25" s="31"/>
    </row>
    <row r="26" spans="1:6" ht="13.5">
      <c r="A26" s="24">
        <v>25</v>
      </c>
      <c r="B26" s="21">
        <f>COUNTIF(Data!B:G,A26)</f>
        <v>102</v>
      </c>
      <c r="C26" s="21">
        <f>COUNTIF(Data!H:H,A26)</f>
        <v>15</v>
      </c>
      <c r="D26" s="21">
        <f t="shared" si="0"/>
        <v>117</v>
      </c>
      <c r="E26" s="17">
        <f>COUNTIF(Data!J:P,A26)</f>
        <v>16</v>
      </c>
      <c r="F26" s="31"/>
    </row>
    <row r="27" spans="1:6" ht="13.5">
      <c r="A27" s="24">
        <v>26</v>
      </c>
      <c r="B27" s="21">
        <f>COUNTIF(Data!B:G,A27)</f>
        <v>104</v>
      </c>
      <c r="C27" s="21">
        <f>COUNTIF(Data!H:H,A27)</f>
        <v>18</v>
      </c>
      <c r="D27" s="21">
        <f t="shared" si="0"/>
        <v>122</v>
      </c>
      <c r="E27" s="17">
        <f>COUNTIF(Data!J:P,A27)</f>
        <v>17</v>
      </c>
      <c r="F27" s="31"/>
    </row>
    <row r="28" spans="1:6" ht="13.5">
      <c r="A28" s="24">
        <v>27</v>
      </c>
      <c r="B28" s="21">
        <f>COUNTIF(Data!B:G,A28)</f>
        <v>117</v>
      </c>
      <c r="C28" s="21">
        <f>COUNTIF(Data!H:H,A28)</f>
        <v>26</v>
      </c>
      <c r="D28" s="21">
        <f t="shared" si="0"/>
        <v>143</v>
      </c>
      <c r="E28" s="17">
        <f>COUNTIF(Data!J:P,A28)</f>
        <v>34</v>
      </c>
      <c r="F28" s="31"/>
    </row>
    <row r="29" spans="1:6" ht="13.5">
      <c r="A29" s="24">
        <v>28</v>
      </c>
      <c r="B29" s="21">
        <f>COUNTIF(Data!B:G,A29)</f>
        <v>110</v>
      </c>
      <c r="C29" s="21">
        <f>COUNTIF(Data!H:H,A29)</f>
        <v>27</v>
      </c>
      <c r="D29" s="21">
        <f t="shared" si="0"/>
        <v>137</v>
      </c>
      <c r="E29" s="17">
        <f>COUNTIF(Data!J:P,A29)</f>
        <v>19</v>
      </c>
      <c r="F29" s="31"/>
    </row>
    <row r="30" spans="1:6" ht="13.5">
      <c r="A30" s="24">
        <v>29</v>
      </c>
      <c r="B30" s="21">
        <f>COUNTIF(Data!B:G,A30)</f>
        <v>101</v>
      </c>
      <c r="C30" s="21">
        <f>COUNTIF(Data!H:H,A30)</f>
        <v>8</v>
      </c>
      <c r="D30" s="21">
        <f t="shared" si="0"/>
        <v>109</v>
      </c>
      <c r="E30" s="17">
        <f>COUNTIF(Data!J:P,A30)</f>
        <v>15</v>
      </c>
      <c r="F30" s="31"/>
    </row>
    <row r="31" spans="1:6" ht="13.5">
      <c r="A31" s="24">
        <v>30</v>
      </c>
      <c r="B31" s="21">
        <f>COUNTIF(Data!B:G,A31)</f>
        <v>112</v>
      </c>
      <c r="C31" s="21">
        <f>COUNTIF(Data!H:H,A31)</f>
        <v>25</v>
      </c>
      <c r="D31" s="21">
        <f t="shared" si="0"/>
        <v>137</v>
      </c>
      <c r="E31" s="17">
        <f>COUNTIF(Data!J:P,A31)</f>
        <v>30</v>
      </c>
      <c r="F31" s="31"/>
    </row>
    <row r="32" spans="1:6" ht="13.5">
      <c r="A32" s="24">
        <v>31</v>
      </c>
      <c r="B32" s="21">
        <f>COUNTIF(Data!B:G,A32)</f>
        <v>111</v>
      </c>
      <c r="C32" s="21">
        <f>COUNTIF(Data!H:H,A32)</f>
        <v>14</v>
      </c>
      <c r="D32" s="21">
        <f t="shared" si="0"/>
        <v>125</v>
      </c>
      <c r="E32" s="17">
        <f>COUNTIF(Data!J:P,A32)</f>
        <v>19</v>
      </c>
      <c r="F32" s="31"/>
    </row>
    <row r="33" spans="1:6" ht="13.5">
      <c r="A33" s="24">
        <v>32</v>
      </c>
      <c r="B33" s="21">
        <f>COUNTIF(Data!B:G,A33)</f>
        <v>92</v>
      </c>
      <c r="C33" s="21">
        <f>COUNTIF(Data!H:H,A33)</f>
        <v>11</v>
      </c>
      <c r="D33" s="21">
        <f t="shared" si="0"/>
        <v>103</v>
      </c>
      <c r="E33" s="17">
        <f>COUNTIF(Data!J:P,A33)</f>
        <v>14</v>
      </c>
      <c r="F33" s="31"/>
    </row>
    <row r="34" spans="1:6" ht="13.5">
      <c r="A34" s="24">
        <v>33</v>
      </c>
      <c r="B34" s="21">
        <f>COUNTIF(Data!B:G,A34)</f>
        <v>106</v>
      </c>
      <c r="C34" s="21">
        <f>COUNTIF(Data!H:H,A34)</f>
        <v>19</v>
      </c>
      <c r="D34" s="21">
        <f t="shared" si="0"/>
        <v>125</v>
      </c>
      <c r="E34" s="17">
        <f>COUNTIF(Data!J:P,A34)</f>
        <v>19</v>
      </c>
      <c r="F34" s="31"/>
    </row>
    <row r="35" spans="1:6" ht="13.5">
      <c r="A35" s="24">
        <v>34</v>
      </c>
      <c r="B35" s="21">
        <f>COUNTIF(Data!B:G,A35)</f>
        <v>101</v>
      </c>
      <c r="C35" s="21">
        <f>COUNTIF(Data!H:H,A35)</f>
        <v>19</v>
      </c>
      <c r="D35" s="21">
        <f t="shared" si="0"/>
        <v>120</v>
      </c>
      <c r="E35" s="17">
        <f>COUNTIF(Data!J:P,A35)</f>
        <v>14</v>
      </c>
      <c r="F35" s="31"/>
    </row>
    <row r="36" spans="1:6" ht="13.5">
      <c r="A36" s="24">
        <v>35</v>
      </c>
      <c r="B36" s="21">
        <f>COUNTIF(Data!B:G,A36)</f>
        <v>112</v>
      </c>
      <c r="C36" s="21">
        <f>COUNTIF(Data!H:H,A36)</f>
        <v>22</v>
      </c>
      <c r="D36" s="21">
        <f t="shared" si="0"/>
        <v>134</v>
      </c>
      <c r="E36" s="17">
        <f>COUNTIF(Data!J:P,A36)</f>
        <v>20</v>
      </c>
      <c r="F36" s="31"/>
    </row>
    <row r="37" spans="1:6" ht="13.5">
      <c r="A37" s="24">
        <v>36</v>
      </c>
      <c r="B37" s="21">
        <f>COUNTIF(Data!B:G,A37)</f>
        <v>111</v>
      </c>
      <c r="C37" s="21">
        <f>COUNTIF(Data!H:H,A37)</f>
        <v>17</v>
      </c>
      <c r="D37" s="21">
        <f t="shared" si="0"/>
        <v>128</v>
      </c>
      <c r="E37" s="17">
        <f>COUNTIF(Data!J:P,A37)</f>
        <v>28</v>
      </c>
      <c r="F37" s="31"/>
    </row>
    <row r="38" spans="1:6" ht="13.5">
      <c r="A38" s="24">
        <v>37</v>
      </c>
      <c r="B38" s="21">
        <f>COUNTIF(Data!B:G,A38)</f>
        <v>117</v>
      </c>
      <c r="C38" s="21">
        <f>COUNTIF(Data!H:H,A38)</f>
        <v>19</v>
      </c>
      <c r="D38" s="21">
        <f t="shared" si="0"/>
        <v>136</v>
      </c>
      <c r="E38" s="17">
        <f>COUNTIF(Data!J:P,A38)</f>
        <v>26</v>
      </c>
      <c r="F38" s="31"/>
    </row>
    <row r="39" spans="1:6" ht="13.5">
      <c r="A39" s="24">
        <v>38</v>
      </c>
      <c r="B39" s="21">
        <f>COUNTIF(Data!B:G,A39)</f>
        <v>109</v>
      </c>
      <c r="C39" s="21">
        <f>COUNTIF(Data!H:H,A39)</f>
        <v>17</v>
      </c>
      <c r="D39" s="21">
        <f t="shared" si="0"/>
        <v>126</v>
      </c>
      <c r="E39" s="17">
        <f>COUNTIF(Data!J:P,A39)</f>
        <v>21</v>
      </c>
      <c r="F39" s="31"/>
    </row>
    <row r="40" spans="1:6" ht="13.5">
      <c r="A40" s="24">
        <v>39</v>
      </c>
      <c r="B40" s="21">
        <f>COUNTIF(Data!B:G,A40)</f>
        <v>111</v>
      </c>
      <c r="C40" s="21">
        <f>COUNTIF(Data!H:H,A40)</f>
        <v>15</v>
      </c>
      <c r="D40" s="21">
        <f t="shared" si="0"/>
        <v>126</v>
      </c>
      <c r="E40" s="17">
        <f>COUNTIF(Data!J:P,A40)</f>
        <v>25</v>
      </c>
      <c r="F40" s="31"/>
    </row>
    <row r="41" spans="1:6" ht="13.5">
      <c r="A41" s="24">
        <v>40</v>
      </c>
      <c r="B41" s="21">
        <f>COUNTIF(Data!B:G,A41)</f>
        <v>100</v>
      </c>
      <c r="C41" s="21">
        <f>COUNTIF(Data!H:H,A41)</f>
        <v>18</v>
      </c>
      <c r="D41" s="21">
        <f t="shared" si="0"/>
        <v>118</v>
      </c>
      <c r="E41" s="17">
        <f>COUNTIF(Data!J:P,A41)</f>
        <v>14</v>
      </c>
      <c r="F41" s="31"/>
    </row>
    <row r="42" spans="1:6" ht="13.5">
      <c r="A42" s="24">
        <v>41</v>
      </c>
      <c r="B42" s="21">
        <f>COUNTIF(Data!B:G,A42)</f>
        <v>107</v>
      </c>
      <c r="C42" s="21">
        <f>COUNTIF(Data!H:H,A42)</f>
        <v>21</v>
      </c>
      <c r="D42" s="21">
        <f t="shared" si="0"/>
        <v>128</v>
      </c>
      <c r="E42" s="17">
        <f>COUNTIF(Data!J:P,A42)</f>
        <v>19</v>
      </c>
      <c r="F42" s="31"/>
    </row>
    <row r="43" spans="1:6" ht="13.5">
      <c r="A43" s="24">
        <v>42</v>
      </c>
      <c r="B43" s="21">
        <f>COUNTIF(Data!B:G,A43)</f>
        <v>102</v>
      </c>
      <c r="C43" s="21">
        <f>COUNTIF(Data!H:H,A43)</f>
        <v>14</v>
      </c>
      <c r="D43" s="21">
        <f t="shared" si="0"/>
        <v>116</v>
      </c>
      <c r="E43" s="17">
        <f>COUNTIF(Data!J:P,A43)</f>
        <v>16</v>
      </c>
      <c r="F43" s="31"/>
    </row>
    <row r="44" spans="1:6" ht="14.25" thickBot="1">
      <c r="A44" s="25">
        <v>43</v>
      </c>
      <c r="B44" s="26">
        <f>COUNTIF(Data!B:G,A44)</f>
        <v>98</v>
      </c>
      <c r="C44" s="26">
        <f>COUNTIF(Data!H:H,A44)</f>
        <v>18</v>
      </c>
      <c r="D44" s="26">
        <f t="shared" si="0"/>
        <v>116</v>
      </c>
      <c r="E44" s="34">
        <f>COUNTIF(Data!J:P,A44)</f>
        <v>21</v>
      </c>
      <c r="F44" s="31"/>
    </row>
  </sheetData>
  <sheetProtection sheet="1" objects="1" scenarios="1" selectLockedCell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アドタ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開発</dc:creator>
  <cp:keywords/>
  <dc:description/>
  <cp:lastModifiedBy>cx17</cp:lastModifiedBy>
  <cp:lastPrinted>2010-03-18T10:43:31Z</cp:lastPrinted>
  <dcterms:created xsi:type="dcterms:W3CDTF">2000-11-06T03:37:33Z</dcterms:created>
  <dcterms:modified xsi:type="dcterms:W3CDTF">2013-04-29T11:25:28Z</dcterms:modified>
  <cp:category/>
  <cp:version/>
  <cp:contentType/>
  <cp:contentStatus/>
</cp:coreProperties>
</file>